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/>
  <xr:revisionPtr revIDLastSave="0" documentId="8_{82D6ADA4-1CA7-47C8-9EBF-3D68738A50E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tart Here" sheetId="1" r:id="rId1"/>
    <sheet name="Log" sheetId="2" r:id="rId2"/>
    <sheet name="Results" sheetId="3" r:id="rId3"/>
  </sheets>
  <externalReferences>
    <externalReference r:id="rId4"/>
  </externalReferences>
  <definedNames>
    <definedName name="ModeList">'Start Here'!$A$15:$A$22</definedName>
  </definedNames>
  <calcPr calcId="191028" refMode="R1C1" iterateCount="0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3" l="1"/>
  <c r="B41" i="3"/>
  <c r="B40" i="3"/>
  <c r="B39" i="3"/>
  <c r="B38" i="3"/>
  <c r="B37" i="3"/>
  <c r="B36" i="3"/>
  <c r="B35" i="3"/>
  <c r="B43" i="3" s="1"/>
  <c r="H27" i="3"/>
  <c r="G27" i="3"/>
  <c r="F27" i="3"/>
  <c r="D27" i="3"/>
  <c r="C27" i="3"/>
  <c r="B27" i="3"/>
  <c r="H26" i="3"/>
  <c r="G26" i="3"/>
  <c r="F26" i="3"/>
  <c r="D26" i="3"/>
  <c r="C26" i="3"/>
  <c r="B26" i="3"/>
  <c r="H25" i="3"/>
  <c r="G25" i="3"/>
  <c r="F25" i="3"/>
  <c r="D25" i="3"/>
  <c r="C25" i="3"/>
  <c r="B25" i="3"/>
  <c r="H24" i="3"/>
  <c r="G24" i="3"/>
  <c r="F24" i="3"/>
  <c r="D24" i="3"/>
  <c r="C24" i="3"/>
  <c r="B24" i="3"/>
  <c r="H23" i="3"/>
  <c r="G23" i="3"/>
  <c r="F23" i="3"/>
  <c r="D23" i="3"/>
  <c r="C23" i="3"/>
  <c r="B23" i="3"/>
  <c r="H22" i="3"/>
  <c r="G22" i="3"/>
  <c r="F22" i="3"/>
  <c r="D22" i="3"/>
  <c r="C22" i="3"/>
  <c r="B22" i="3"/>
  <c r="H21" i="3"/>
  <c r="G21" i="3"/>
  <c r="F21" i="3"/>
  <c r="D21" i="3"/>
  <c r="C21" i="3"/>
  <c r="B21" i="3"/>
  <c r="H20" i="3"/>
  <c r="G20" i="3"/>
  <c r="F20" i="3"/>
  <c r="D20" i="3"/>
  <c r="C20" i="3"/>
  <c r="B20" i="3"/>
  <c r="H19" i="3"/>
  <c r="G19" i="3"/>
  <c r="F19" i="3"/>
  <c r="D19" i="3"/>
  <c r="C19" i="3"/>
  <c r="B19" i="3"/>
  <c r="H18" i="3"/>
  <c r="G18" i="3"/>
  <c r="F18" i="3"/>
  <c r="D18" i="3"/>
  <c r="C18" i="3"/>
  <c r="B18" i="3"/>
  <c r="H17" i="3"/>
  <c r="G17" i="3"/>
  <c r="F17" i="3"/>
  <c r="D17" i="3"/>
  <c r="C17" i="3"/>
  <c r="B17" i="3"/>
  <c r="H16" i="3"/>
  <c r="G16" i="3"/>
  <c r="F16" i="3"/>
  <c r="D16" i="3"/>
  <c r="C16" i="3"/>
  <c r="B16" i="3"/>
  <c r="H15" i="3"/>
  <c r="G15" i="3"/>
  <c r="F15" i="3"/>
  <c r="D15" i="3"/>
  <c r="C15" i="3"/>
  <c r="B15" i="3"/>
  <c r="H14" i="3"/>
  <c r="G14" i="3"/>
  <c r="F14" i="3"/>
  <c r="D14" i="3"/>
  <c r="C14" i="3"/>
  <c r="B14" i="3"/>
  <c r="H13" i="3"/>
  <c r="G13" i="3"/>
  <c r="F13" i="3"/>
  <c r="D13" i="3"/>
  <c r="C13" i="3"/>
  <c r="B13" i="3"/>
  <c r="H12" i="3"/>
  <c r="G12" i="3"/>
  <c r="F12" i="3"/>
  <c r="D12" i="3"/>
  <c r="C12" i="3"/>
  <c r="B12" i="3"/>
  <c r="H11" i="3"/>
  <c r="G11" i="3"/>
  <c r="F11" i="3"/>
  <c r="D11" i="3"/>
  <c r="C11" i="3"/>
  <c r="B11" i="3"/>
  <c r="H10" i="3"/>
  <c r="G10" i="3"/>
  <c r="F10" i="3"/>
  <c r="D10" i="3"/>
  <c r="C10" i="3"/>
  <c r="B10" i="3"/>
  <c r="H9" i="3"/>
  <c r="G9" i="3"/>
  <c r="F9" i="3"/>
  <c r="D9" i="3"/>
  <c r="C9" i="3"/>
  <c r="B9" i="3"/>
  <c r="H8" i="3"/>
  <c r="G8" i="3"/>
  <c r="F8" i="3"/>
  <c r="D8" i="3"/>
  <c r="C8" i="3"/>
  <c r="B8" i="3"/>
  <c r="H7" i="3"/>
  <c r="G7" i="3"/>
  <c r="F7" i="3"/>
  <c r="D7" i="3"/>
  <c r="C7" i="3"/>
  <c r="B7" i="3"/>
  <c r="H6" i="3"/>
  <c r="G6" i="3"/>
  <c r="F6" i="3"/>
  <c r="D6" i="3"/>
  <c r="C6" i="3"/>
  <c r="B6" i="3"/>
  <c r="H5" i="3"/>
  <c r="G5" i="3"/>
  <c r="F5" i="3"/>
  <c r="D5" i="3"/>
  <c r="D28" i="3" s="1"/>
  <c r="C5" i="3"/>
  <c r="C28" i="3" s="1"/>
  <c r="B5" i="3"/>
  <c r="J503" i="2"/>
  <c r="I503" i="2"/>
  <c r="F503" i="2"/>
  <c r="H503" i="2" s="1"/>
  <c r="J502" i="2"/>
  <c r="I502" i="2"/>
  <c r="F502" i="2"/>
  <c r="H502" i="2" s="1"/>
  <c r="J501" i="2"/>
  <c r="I501" i="2"/>
  <c r="F501" i="2"/>
  <c r="H501" i="2" s="1"/>
  <c r="J500" i="2"/>
  <c r="I500" i="2"/>
  <c r="F500" i="2"/>
  <c r="H500" i="2" s="1"/>
  <c r="J499" i="2"/>
  <c r="I499" i="2"/>
  <c r="F499" i="2"/>
  <c r="H499" i="2" s="1"/>
  <c r="J498" i="2"/>
  <c r="I498" i="2"/>
  <c r="F498" i="2"/>
  <c r="H498" i="2" s="1"/>
  <c r="J497" i="2"/>
  <c r="I497" i="2"/>
  <c r="F497" i="2"/>
  <c r="H497" i="2" s="1"/>
  <c r="J496" i="2"/>
  <c r="I496" i="2"/>
  <c r="F496" i="2"/>
  <c r="H496" i="2" s="1"/>
  <c r="J495" i="2"/>
  <c r="I495" i="2"/>
  <c r="F495" i="2"/>
  <c r="H495" i="2" s="1"/>
  <c r="J494" i="2"/>
  <c r="I494" i="2"/>
  <c r="F494" i="2"/>
  <c r="H494" i="2" s="1"/>
  <c r="J493" i="2"/>
  <c r="I493" i="2"/>
  <c r="F493" i="2"/>
  <c r="H493" i="2" s="1"/>
  <c r="J492" i="2"/>
  <c r="I492" i="2"/>
  <c r="F492" i="2"/>
  <c r="H492" i="2" s="1"/>
  <c r="J491" i="2"/>
  <c r="I491" i="2"/>
  <c r="F491" i="2"/>
  <c r="H491" i="2" s="1"/>
  <c r="J490" i="2"/>
  <c r="I490" i="2"/>
  <c r="F490" i="2"/>
  <c r="H490" i="2" s="1"/>
  <c r="J489" i="2"/>
  <c r="I489" i="2"/>
  <c r="F489" i="2"/>
  <c r="H489" i="2" s="1"/>
  <c r="J488" i="2"/>
  <c r="I488" i="2"/>
  <c r="F488" i="2"/>
  <c r="H488" i="2" s="1"/>
  <c r="J487" i="2"/>
  <c r="I487" i="2"/>
  <c r="F487" i="2"/>
  <c r="H487" i="2" s="1"/>
  <c r="J486" i="2"/>
  <c r="I486" i="2"/>
  <c r="F486" i="2"/>
  <c r="H486" i="2" s="1"/>
  <c r="J485" i="2"/>
  <c r="I485" i="2"/>
  <c r="F485" i="2"/>
  <c r="H485" i="2" s="1"/>
  <c r="J484" i="2"/>
  <c r="I484" i="2"/>
  <c r="F484" i="2"/>
  <c r="H484" i="2" s="1"/>
  <c r="J483" i="2"/>
  <c r="I483" i="2"/>
  <c r="F483" i="2"/>
  <c r="H483" i="2" s="1"/>
  <c r="J482" i="2"/>
  <c r="I482" i="2"/>
  <c r="F482" i="2"/>
  <c r="H482" i="2" s="1"/>
  <c r="J481" i="2"/>
  <c r="I481" i="2"/>
  <c r="F481" i="2"/>
  <c r="H481" i="2" s="1"/>
  <c r="J480" i="2"/>
  <c r="I480" i="2"/>
  <c r="F480" i="2"/>
  <c r="H480" i="2" s="1"/>
  <c r="J479" i="2"/>
  <c r="I479" i="2"/>
  <c r="F479" i="2"/>
  <c r="H479" i="2" s="1"/>
  <c r="J478" i="2"/>
  <c r="I478" i="2"/>
  <c r="F478" i="2"/>
  <c r="H478" i="2" s="1"/>
  <c r="J477" i="2"/>
  <c r="I477" i="2"/>
  <c r="F477" i="2"/>
  <c r="H477" i="2" s="1"/>
  <c r="J476" i="2"/>
  <c r="I476" i="2"/>
  <c r="F476" i="2"/>
  <c r="H476" i="2" s="1"/>
  <c r="J475" i="2"/>
  <c r="I475" i="2"/>
  <c r="F475" i="2"/>
  <c r="H475" i="2" s="1"/>
  <c r="J474" i="2"/>
  <c r="I474" i="2"/>
  <c r="F474" i="2"/>
  <c r="H474" i="2" s="1"/>
  <c r="J473" i="2"/>
  <c r="I473" i="2"/>
  <c r="F473" i="2"/>
  <c r="H473" i="2" s="1"/>
  <c r="J472" i="2"/>
  <c r="I472" i="2"/>
  <c r="F472" i="2"/>
  <c r="H472" i="2" s="1"/>
  <c r="J471" i="2"/>
  <c r="I471" i="2"/>
  <c r="F471" i="2"/>
  <c r="H471" i="2" s="1"/>
  <c r="J470" i="2"/>
  <c r="I470" i="2"/>
  <c r="F470" i="2"/>
  <c r="H470" i="2" s="1"/>
  <c r="J469" i="2"/>
  <c r="I469" i="2"/>
  <c r="F469" i="2"/>
  <c r="H469" i="2" s="1"/>
  <c r="J468" i="2"/>
  <c r="I468" i="2"/>
  <c r="F468" i="2"/>
  <c r="H468" i="2" s="1"/>
  <c r="J467" i="2"/>
  <c r="I467" i="2"/>
  <c r="F467" i="2"/>
  <c r="H467" i="2" s="1"/>
  <c r="J466" i="2"/>
  <c r="I466" i="2"/>
  <c r="F466" i="2"/>
  <c r="H466" i="2" s="1"/>
  <c r="J465" i="2"/>
  <c r="I465" i="2"/>
  <c r="F465" i="2"/>
  <c r="H465" i="2" s="1"/>
  <c r="J464" i="2"/>
  <c r="I464" i="2"/>
  <c r="F464" i="2"/>
  <c r="H464" i="2" s="1"/>
  <c r="J463" i="2"/>
  <c r="I463" i="2"/>
  <c r="F463" i="2"/>
  <c r="H463" i="2" s="1"/>
  <c r="J462" i="2"/>
  <c r="I462" i="2"/>
  <c r="F462" i="2"/>
  <c r="H462" i="2" s="1"/>
  <c r="J461" i="2"/>
  <c r="I461" i="2"/>
  <c r="F461" i="2"/>
  <c r="H461" i="2" s="1"/>
  <c r="J460" i="2"/>
  <c r="I460" i="2"/>
  <c r="F460" i="2"/>
  <c r="H460" i="2" s="1"/>
  <c r="J459" i="2"/>
  <c r="I459" i="2"/>
  <c r="F459" i="2"/>
  <c r="H459" i="2" s="1"/>
  <c r="J458" i="2"/>
  <c r="I458" i="2"/>
  <c r="F458" i="2"/>
  <c r="H458" i="2" s="1"/>
  <c r="J457" i="2"/>
  <c r="I457" i="2"/>
  <c r="F457" i="2"/>
  <c r="H457" i="2" s="1"/>
  <c r="J456" i="2"/>
  <c r="I456" i="2"/>
  <c r="F456" i="2"/>
  <c r="H456" i="2" s="1"/>
  <c r="J455" i="2"/>
  <c r="I455" i="2"/>
  <c r="F455" i="2"/>
  <c r="H455" i="2" s="1"/>
  <c r="J454" i="2"/>
  <c r="I454" i="2"/>
  <c r="F454" i="2"/>
  <c r="H454" i="2" s="1"/>
  <c r="J453" i="2"/>
  <c r="I453" i="2"/>
  <c r="F453" i="2"/>
  <c r="H453" i="2" s="1"/>
  <c r="J452" i="2"/>
  <c r="I452" i="2"/>
  <c r="F452" i="2"/>
  <c r="H452" i="2" s="1"/>
  <c r="J451" i="2"/>
  <c r="I451" i="2"/>
  <c r="F451" i="2"/>
  <c r="H451" i="2" s="1"/>
  <c r="J450" i="2"/>
  <c r="I450" i="2"/>
  <c r="F450" i="2"/>
  <c r="H450" i="2" s="1"/>
  <c r="J449" i="2"/>
  <c r="I449" i="2"/>
  <c r="F449" i="2"/>
  <c r="H449" i="2" s="1"/>
  <c r="J448" i="2"/>
  <c r="I448" i="2"/>
  <c r="F448" i="2"/>
  <c r="H448" i="2" s="1"/>
  <c r="J447" i="2"/>
  <c r="I447" i="2"/>
  <c r="F447" i="2"/>
  <c r="H447" i="2" s="1"/>
  <c r="J446" i="2"/>
  <c r="I446" i="2"/>
  <c r="F446" i="2"/>
  <c r="H446" i="2" s="1"/>
  <c r="J445" i="2"/>
  <c r="I445" i="2"/>
  <c r="F445" i="2"/>
  <c r="H445" i="2" s="1"/>
  <c r="J444" i="2"/>
  <c r="I444" i="2"/>
  <c r="F444" i="2"/>
  <c r="H444" i="2" s="1"/>
  <c r="J443" i="2"/>
  <c r="I443" i="2"/>
  <c r="F443" i="2"/>
  <c r="H443" i="2" s="1"/>
  <c r="J442" i="2"/>
  <c r="I442" i="2"/>
  <c r="F442" i="2"/>
  <c r="H442" i="2" s="1"/>
  <c r="J441" i="2"/>
  <c r="I441" i="2"/>
  <c r="F441" i="2"/>
  <c r="H441" i="2" s="1"/>
  <c r="J440" i="2"/>
  <c r="I440" i="2"/>
  <c r="F440" i="2"/>
  <c r="H440" i="2" s="1"/>
  <c r="J439" i="2"/>
  <c r="I439" i="2"/>
  <c r="F439" i="2"/>
  <c r="H439" i="2" s="1"/>
  <c r="J438" i="2"/>
  <c r="I438" i="2"/>
  <c r="F438" i="2"/>
  <c r="H438" i="2" s="1"/>
  <c r="J437" i="2"/>
  <c r="I437" i="2"/>
  <c r="F437" i="2"/>
  <c r="H437" i="2" s="1"/>
  <c r="J436" i="2"/>
  <c r="I436" i="2"/>
  <c r="F436" i="2"/>
  <c r="H436" i="2" s="1"/>
  <c r="J435" i="2"/>
  <c r="I435" i="2"/>
  <c r="F435" i="2"/>
  <c r="H435" i="2" s="1"/>
  <c r="J434" i="2"/>
  <c r="I434" i="2"/>
  <c r="F434" i="2"/>
  <c r="H434" i="2" s="1"/>
  <c r="J433" i="2"/>
  <c r="I433" i="2"/>
  <c r="F433" i="2"/>
  <c r="H433" i="2" s="1"/>
  <c r="J432" i="2"/>
  <c r="I432" i="2"/>
  <c r="F432" i="2"/>
  <c r="H432" i="2" s="1"/>
  <c r="J431" i="2"/>
  <c r="I431" i="2"/>
  <c r="F431" i="2"/>
  <c r="H431" i="2" s="1"/>
  <c r="J430" i="2"/>
  <c r="I430" i="2"/>
  <c r="F430" i="2"/>
  <c r="H430" i="2" s="1"/>
  <c r="J429" i="2"/>
  <c r="I429" i="2"/>
  <c r="F429" i="2"/>
  <c r="H429" i="2" s="1"/>
  <c r="J428" i="2"/>
  <c r="I428" i="2"/>
  <c r="F428" i="2"/>
  <c r="H428" i="2" s="1"/>
  <c r="J427" i="2"/>
  <c r="I427" i="2"/>
  <c r="F427" i="2"/>
  <c r="H427" i="2" s="1"/>
  <c r="J426" i="2"/>
  <c r="I426" i="2"/>
  <c r="F426" i="2"/>
  <c r="H426" i="2" s="1"/>
  <c r="J425" i="2"/>
  <c r="I425" i="2"/>
  <c r="F425" i="2"/>
  <c r="H425" i="2" s="1"/>
  <c r="J424" i="2"/>
  <c r="I424" i="2"/>
  <c r="F424" i="2"/>
  <c r="H424" i="2" s="1"/>
  <c r="J423" i="2"/>
  <c r="I423" i="2"/>
  <c r="F423" i="2"/>
  <c r="H423" i="2" s="1"/>
  <c r="J422" i="2"/>
  <c r="I422" i="2"/>
  <c r="F422" i="2"/>
  <c r="H422" i="2" s="1"/>
  <c r="J421" i="2"/>
  <c r="I421" i="2"/>
  <c r="F421" i="2"/>
  <c r="H421" i="2" s="1"/>
  <c r="J420" i="2"/>
  <c r="I420" i="2"/>
  <c r="F420" i="2"/>
  <c r="H420" i="2" s="1"/>
  <c r="J419" i="2"/>
  <c r="I419" i="2"/>
  <c r="F419" i="2"/>
  <c r="H419" i="2" s="1"/>
  <c r="J418" i="2"/>
  <c r="I418" i="2"/>
  <c r="F418" i="2"/>
  <c r="H418" i="2" s="1"/>
  <c r="J417" i="2"/>
  <c r="I417" i="2"/>
  <c r="F417" i="2"/>
  <c r="H417" i="2" s="1"/>
  <c r="J416" i="2"/>
  <c r="I416" i="2"/>
  <c r="F416" i="2"/>
  <c r="H416" i="2" s="1"/>
  <c r="J415" i="2"/>
  <c r="I415" i="2"/>
  <c r="F415" i="2"/>
  <c r="H415" i="2" s="1"/>
  <c r="J414" i="2"/>
  <c r="I414" i="2"/>
  <c r="F414" i="2"/>
  <c r="H414" i="2" s="1"/>
  <c r="J413" i="2"/>
  <c r="I413" i="2"/>
  <c r="F413" i="2"/>
  <c r="H413" i="2" s="1"/>
  <c r="J412" i="2"/>
  <c r="I412" i="2"/>
  <c r="F412" i="2"/>
  <c r="H412" i="2" s="1"/>
  <c r="J411" i="2"/>
  <c r="I411" i="2"/>
  <c r="F411" i="2"/>
  <c r="H411" i="2" s="1"/>
  <c r="J410" i="2"/>
  <c r="I410" i="2"/>
  <c r="F410" i="2"/>
  <c r="H410" i="2" s="1"/>
  <c r="J409" i="2"/>
  <c r="I409" i="2"/>
  <c r="F409" i="2"/>
  <c r="H409" i="2" s="1"/>
  <c r="J408" i="2"/>
  <c r="I408" i="2"/>
  <c r="F408" i="2"/>
  <c r="H408" i="2" s="1"/>
  <c r="J407" i="2"/>
  <c r="I407" i="2"/>
  <c r="F407" i="2"/>
  <c r="H407" i="2" s="1"/>
  <c r="J406" i="2"/>
  <c r="I406" i="2"/>
  <c r="F406" i="2"/>
  <c r="H406" i="2" s="1"/>
  <c r="J405" i="2"/>
  <c r="I405" i="2"/>
  <c r="F405" i="2"/>
  <c r="H405" i="2" s="1"/>
  <c r="J404" i="2"/>
  <c r="I404" i="2"/>
  <c r="F404" i="2"/>
  <c r="H404" i="2" s="1"/>
  <c r="J403" i="2"/>
  <c r="I403" i="2"/>
  <c r="F403" i="2"/>
  <c r="H403" i="2" s="1"/>
  <c r="J402" i="2"/>
  <c r="I402" i="2"/>
  <c r="F402" i="2"/>
  <c r="H402" i="2" s="1"/>
  <c r="J401" i="2"/>
  <c r="I401" i="2"/>
  <c r="F401" i="2"/>
  <c r="H401" i="2" s="1"/>
  <c r="J400" i="2"/>
  <c r="I400" i="2"/>
  <c r="F400" i="2"/>
  <c r="H400" i="2" s="1"/>
  <c r="J399" i="2"/>
  <c r="I399" i="2"/>
  <c r="F399" i="2"/>
  <c r="H399" i="2" s="1"/>
  <c r="J398" i="2"/>
  <c r="I398" i="2"/>
  <c r="F398" i="2"/>
  <c r="H398" i="2" s="1"/>
  <c r="J397" i="2"/>
  <c r="I397" i="2"/>
  <c r="F397" i="2"/>
  <c r="H397" i="2" s="1"/>
  <c r="J396" i="2"/>
  <c r="I396" i="2"/>
  <c r="F396" i="2"/>
  <c r="H396" i="2" s="1"/>
  <c r="J395" i="2"/>
  <c r="I395" i="2"/>
  <c r="F395" i="2"/>
  <c r="H395" i="2" s="1"/>
  <c r="J394" i="2"/>
  <c r="I394" i="2"/>
  <c r="F394" i="2"/>
  <c r="H394" i="2" s="1"/>
  <c r="J393" i="2"/>
  <c r="I393" i="2"/>
  <c r="F393" i="2"/>
  <c r="H393" i="2" s="1"/>
  <c r="J392" i="2"/>
  <c r="I392" i="2"/>
  <c r="F392" i="2"/>
  <c r="H392" i="2" s="1"/>
  <c r="J391" i="2"/>
  <c r="I391" i="2"/>
  <c r="F391" i="2"/>
  <c r="H391" i="2" s="1"/>
  <c r="J390" i="2"/>
  <c r="I390" i="2"/>
  <c r="F390" i="2"/>
  <c r="H390" i="2" s="1"/>
  <c r="J389" i="2"/>
  <c r="I389" i="2"/>
  <c r="F389" i="2"/>
  <c r="H389" i="2" s="1"/>
  <c r="J388" i="2"/>
  <c r="I388" i="2"/>
  <c r="F388" i="2"/>
  <c r="H388" i="2" s="1"/>
  <c r="J387" i="2"/>
  <c r="I387" i="2"/>
  <c r="F387" i="2"/>
  <c r="H387" i="2" s="1"/>
  <c r="J386" i="2"/>
  <c r="I386" i="2"/>
  <c r="F386" i="2"/>
  <c r="H386" i="2" s="1"/>
  <c r="J385" i="2"/>
  <c r="I385" i="2"/>
  <c r="F385" i="2"/>
  <c r="H385" i="2" s="1"/>
  <c r="J384" i="2"/>
  <c r="I384" i="2"/>
  <c r="F384" i="2"/>
  <c r="H384" i="2" s="1"/>
  <c r="J383" i="2"/>
  <c r="I383" i="2"/>
  <c r="F383" i="2"/>
  <c r="H383" i="2" s="1"/>
  <c r="J382" i="2"/>
  <c r="I382" i="2"/>
  <c r="F382" i="2"/>
  <c r="H382" i="2" s="1"/>
  <c r="J381" i="2"/>
  <c r="I381" i="2"/>
  <c r="F381" i="2"/>
  <c r="H381" i="2" s="1"/>
  <c r="J380" i="2"/>
  <c r="I380" i="2"/>
  <c r="F380" i="2"/>
  <c r="H380" i="2" s="1"/>
  <c r="J379" i="2"/>
  <c r="I379" i="2"/>
  <c r="F379" i="2"/>
  <c r="H379" i="2" s="1"/>
  <c r="J378" i="2"/>
  <c r="I378" i="2"/>
  <c r="F378" i="2"/>
  <c r="H378" i="2" s="1"/>
  <c r="J377" i="2"/>
  <c r="I377" i="2"/>
  <c r="F377" i="2"/>
  <c r="H377" i="2" s="1"/>
  <c r="J376" i="2"/>
  <c r="I376" i="2"/>
  <c r="F376" i="2"/>
  <c r="H376" i="2" s="1"/>
  <c r="J375" i="2"/>
  <c r="I375" i="2"/>
  <c r="F375" i="2"/>
  <c r="H375" i="2" s="1"/>
  <c r="J374" i="2"/>
  <c r="I374" i="2"/>
  <c r="F374" i="2"/>
  <c r="H374" i="2" s="1"/>
  <c r="J373" i="2"/>
  <c r="I373" i="2"/>
  <c r="F373" i="2"/>
  <c r="H373" i="2" s="1"/>
  <c r="J372" i="2"/>
  <c r="I372" i="2"/>
  <c r="F372" i="2"/>
  <c r="H372" i="2" s="1"/>
  <c r="J371" i="2"/>
  <c r="I371" i="2"/>
  <c r="F371" i="2"/>
  <c r="H371" i="2" s="1"/>
  <c r="J370" i="2"/>
  <c r="I370" i="2"/>
  <c r="F370" i="2"/>
  <c r="H370" i="2" s="1"/>
  <c r="J369" i="2"/>
  <c r="I369" i="2"/>
  <c r="F369" i="2"/>
  <c r="H369" i="2" s="1"/>
  <c r="J368" i="2"/>
  <c r="I368" i="2"/>
  <c r="F368" i="2"/>
  <c r="H368" i="2" s="1"/>
  <c r="J367" i="2"/>
  <c r="I367" i="2"/>
  <c r="F367" i="2"/>
  <c r="H367" i="2" s="1"/>
  <c r="J366" i="2"/>
  <c r="I366" i="2"/>
  <c r="F366" i="2"/>
  <c r="H366" i="2" s="1"/>
  <c r="J365" i="2"/>
  <c r="I365" i="2"/>
  <c r="F365" i="2"/>
  <c r="H365" i="2" s="1"/>
  <c r="J364" i="2"/>
  <c r="I364" i="2"/>
  <c r="F364" i="2"/>
  <c r="H364" i="2" s="1"/>
  <c r="J363" i="2"/>
  <c r="I363" i="2"/>
  <c r="F363" i="2"/>
  <c r="H363" i="2" s="1"/>
  <c r="J362" i="2"/>
  <c r="I362" i="2"/>
  <c r="F362" i="2"/>
  <c r="H362" i="2" s="1"/>
  <c r="J361" i="2"/>
  <c r="I361" i="2"/>
  <c r="F361" i="2"/>
  <c r="H361" i="2" s="1"/>
  <c r="J360" i="2"/>
  <c r="I360" i="2"/>
  <c r="F360" i="2"/>
  <c r="H360" i="2" s="1"/>
  <c r="J359" i="2"/>
  <c r="I359" i="2"/>
  <c r="F359" i="2"/>
  <c r="H359" i="2" s="1"/>
  <c r="J358" i="2"/>
  <c r="I358" i="2"/>
  <c r="F358" i="2"/>
  <c r="H358" i="2" s="1"/>
  <c r="J357" i="2"/>
  <c r="I357" i="2"/>
  <c r="F357" i="2"/>
  <c r="H357" i="2" s="1"/>
  <c r="J356" i="2"/>
  <c r="I356" i="2"/>
  <c r="F356" i="2"/>
  <c r="H356" i="2" s="1"/>
  <c r="J355" i="2"/>
  <c r="I355" i="2"/>
  <c r="F355" i="2"/>
  <c r="H355" i="2" s="1"/>
  <c r="J354" i="2"/>
  <c r="I354" i="2"/>
  <c r="F354" i="2"/>
  <c r="H354" i="2" s="1"/>
  <c r="J353" i="2"/>
  <c r="I353" i="2"/>
  <c r="F353" i="2"/>
  <c r="H353" i="2" s="1"/>
  <c r="J352" i="2"/>
  <c r="I352" i="2"/>
  <c r="F352" i="2"/>
  <c r="H352" i="2" s="1"/>
  <c r="J351" i="2"/>
  <c r="I351" i="2"/>
  <c r="F351" i="2"/>
  <c r="H351" i="2" s="1"/>
  <c r="J350" i="2"/>
  <c r="I350" i="2"/>
  <c r="F350" i="2"/>
  <c r="H350" i="2" s="1"/>
  <c r="J349" i="2"/>
  <c r="I349" i="2"/>
  <c r="F349" i="2"/>
  <c r="H349" i="2" s="1"/>
  <c r="J348" i="2"/>
  <c r="I348" i="2"/>
  <c r="F348" i="2"/>
  <c r="H348" i="2" s="1"/>
  <c r="J347" i="2"/>
  <c r="I347" i="2"/>
  <c r="F347" i="2"/>
  <c r="H347" i="2" s="1"/>
  <c r="J346" i="2"/>
  <c r="I346" i="2"/>
  <c r="F346" i="2"/>
  <c r="H346" i="2" s="1"/>
  <c r="J345" i="2"/>
  <c r="I345" i="2"/>
  <c r="F345" i="2"/>
  <c r="H345" i="2" s="1"/>
  <c r="J344" i="2"/>
  <c r="I344" i="2"/>
  <c r="F344" i="2"/>
  <c r="H344" i="2" s="1"/>
  <c r="J343" i="2"/>
  <c r="I343" i="2"/>
  <c r="F343" i="2"/>
  <c r="H343" i="2" s="1"/>
  <c r="J342" i="2"/>
  <c r="I342" i="2"/>
  <c r="F342" i="2"/>
  <c r="H342" i="2" s="1"/>
  <c r="J341" i="2"/>
  <c r="I341" i="2"/>
  <c r="F341" i="2"/>
  <c r="H341" i="2" s="1"/>
  <c r="J340" i="2"/>
  <c r="I340" i="2"/>
  <c r="F340" i="2"/>
  <c r="H340" i="2" s="1"/>
  <c r="J339" i="2"/>
  <c r="I339" i="2"/>
  <c r="F339" i="2"/>
  <c r="H339" i="2" s="1"/>
  <c r="J338" i="2"/>
  <c r="I338" i="2"/>
  <c r="F338" i="2"/>
  <c r="H338" i="2" s="1"/>
  <c r="J337" i="2"/>
  <c r="I337" i="2"/>
  <c r="F337" i="2"/>
  <c r="H337" i="2" s="1"/>
  <c r="J336" i="2"/>
  <c r="I336" i="2"/>
  <c r="F336" i="2"/>
  <c r="H336" i="2" s="1"/>
  <c r="J335" i="2"/>
  <c r="I335" i="2"/>
  <c r="F335" i="2"/>
  <c r="H335" i="2" s="1"/>
  <c r="J334" i="2"/>
  <c r="I334" i="2"/>
  <c r="F334" i="2"/>
  <c r="H334" i="2" s="1"/>
  <c r="J333" i="2"/>
  <c r="I333" i="2"/>
  <c r="F333" i="2"/>
  <c r="H333" i="2" s="1"/>
  <c r="J332" i="2"/>
  <c r="I332" i="2"/>
  <c r="F332" i="2"/>
  <c r="H332" i="2" s="1"/>
  <c r="J331" i="2"/>
  <c r="I331" i="2"/>
  <c r="F331" i="2"/>
  <c r="H331" i="2" s="1"/>
  <c r="J330" i="2"/>
  <c r="I330" i="2"/>
  <c r="F330" i="2"/>
  <c r="H330" i="2" s="1"/>
  <c r="J329" i="2"/>
  <c r="I329" i="2"/>
  <c r="F329" i="2"/>
  <c r="H329" i="2" s="1"/>
  <c r="J328" i="2"/>
  <c r="I328" i="2"/>
  <c r="F328" i="2"/>
  <c r="H328" i="2" s="1"/>
  <c r="J327" i="2"/>
  <c r="I327" i="2"/>
  <c r="F327" i="2"/>
  <c r="H327" i="2" s="1"/>
  <c r="J326" i="2"/>
  <c r="I326" i="2"/>
  <c r="F326" i="2"/>
  <c r="H326" i="2" s="1"/>
  <c r="J325" i="2"/>
  <c r="I325" i="2"/>
  <c r="F325" i="2"/>
  <c r="H325" i="2" s="1"/>
  <c r="J324" i="2"/>
  <c r="I324" i="2"/>
  <c r="F324" i="2"/>
  <c r="H324" i="2" s="1"/>
  <c r="J323" i="2"/>
  <c r="I323" i="2"/>
  <c r="F323" i="2"/>
  <c r="H323" i="2" s="1"/>
  <c r="J322" i="2"/>
  <c r="I322" i="2"/>
  <c r="F322" i="2"/>
  <c r="H322" i="2" s="1"/>
  <c r="J321" i="2"/>
  <c r="I321" i="2"/>
  <c r="F321" i="2"/>
  <c r="H321" i="2" s="1"/>
  <c r="J320" i="2"/>
  <c r="I320" i="2"/>
  <c r="F320" i="2"/>
  <c r="H320" i="2" s="1"/>
  <c r="J319" i="2"/>
  <c r="I319" i="2"/>
  <c r="F319" i="2"/>
  <c r="H319" i="2" s="1"/>
  <c r="J318" i="2"/>
  <c r="I318" i="2"/>
  <c r="F318" i="2"/>
  <c r="H318" i="2" s="1"/>
  <c r="J317" i="2"/>
  <c r="I317" i="2"/>
  <c r="F317" i="2"/>
  <c r="H317" i="2" s="1"/>
  <c r="J316" i="2"/>
  <c r="I316" i="2"/>
  <c r="F316" i="2"/>
  <c r="H316" i="2" s="1"/>
  <c r="J315" i="2"/>
  <c r="I315" i="2"/>
  <c r="F315" i="2"/>
  <c r="H315" i="2" s="1"/>
  <c r="J314" i="2"/>
  <c r="I314" i="2"/>
  <c r="F314" i="2"/>
  <c r="H314" i="2" s="1"/>
  <c r="J313" i="2"/>
  <c r="I313" i="2"/>
  <c r="F313" i="2"/>
  <c r="H313" i="2" s="1"/>
  <c r="J312" i="2"/>
  <c r="I312" i="2"/>
  <c r="F312" i="2"/>
  <c r="H312" i="2" s="1"/>
  <c r="J311" i="2"/>
  <c r="I311" i="2"/>
  <c r="F311" i="2"/>
  <c r="H311" i="2" s="1"/>
  <c r="J310" i="2"/>
  <c r="I310" i="2"/>
  <c r="F310" i="2"/>
  <c r="H310" i="2" s="1"/>
  <c r="J309" i="2"/>
  <c r="I309" i="2"/>
  <c r="F309" i="2"/>
  <c r="H309" i="2" s="1"/>
  <c r="J308" i="2"/>
  <c r="I308" i="2"/>
  <c r="F308" i="2"/>
  <c r="H308" i="2" s="1"/>
  <c r="J307" i="2"/>
  <c r="I307" i="2"/>
  <c r="F307" i="2"/>
  <c r="H307" i="2" s="1"/>
  <c r="J306" i="2"/>
  <c r="I306" i="2"/>
  <c r="F306" i="2"/>
  <c r="H306" i="2" s="1"/>
  <c r="J305" i="2"/>
  <c r="I305" i="2"/>
  <c r="F305" i="2"/>
  <c r="H305" i="2" s="1"/>
  <c r="J304" i="2"/>
  <c r="I304" i="2"/>
  <c r="F304" i="2"/>
  <c r="H304" i="2" s="1"/>
  <c r="J303" i="2"/>
  <c r="I303" i="2"/>
  <c r="F303" i="2"/>
  <c r="H303" i="2" s="1"/>
  <c r="J302" i="2"/>
  <c r="I302" i="2"/>
  <c r="F302" i="2"/>
  <c r="H302" i="2" s="1"/>
  <c r="J301" i="2"/>
  <c r="I301" i="2"/>
  <c r="F301" i="2"/>
  <c r="H301" i="2" s="1"/>
  <c r="J300" i="2"/>
  <c r="I300" i="2"/>
  <c r="F300" i="2"/>
  <c r="H300" i="2" s="1"/>
  <c r="J299" i="2"/>
  <c r="I299" i="2"/>
  <c r="F299" i="2"/>
  <c r="H299" i="2" s="1"/>
  <c r="J298" i="2"/>
  <c r="I298" i="2"/>
  <c r="F298" i="2"/>
  <c r="H298" i="2" s="1"/>
  <c r="J297" i="2"/>
  <c r="I297" i="2"/>
  <c r="F297" i="2"/>
  <c r="H297" i="2" s="1"/>
  <c r="J296" i="2"/>
  <c r="I296" i="2"/>
  <c r="F296" i="2"/>
  <c r="H296" i="2" s="1"/>
  <c r="J295" i="2"/>
  <c r="I295" i="2"/>
  <c r="F295" i="2"/>
  <c r="H295" i="2" s="1"/>
  <c r="J294" i="2"/>
  <c r="I294" i="2"/>
  <c r="F294" i="2"/>
  <c r="H294" i="2" s="1"/>
  <c r="J293" i="2"/>
  <c r="I293" i="2"/>
  <c r="F293" i="2"/>
  <c r="H293" i="2" s="1"/>
  <c r="J292" i="2"/>
  <c r="I292" i="2"/>
  <c r="F292" i="2"/>
  <c r="H292" i="2" s="1"/>
  <c r="J291" i="2"/>
  <c r="I291" i="2"/>
  <c r="F291" i="2"/>
  <c r="H291" i="2" s="1"/>
  <c r="J290" i="2"/>
  <c r="I290" i="2"/>
  <c r="F290" i="2"/>
  <c r="H290" i="2" s="1"/>
  <c r="J289" i="2"/>
  <c r="I289" i="2"/>
  <c r="F289" i="2"/>
  <c r="H289" i="2" s="1"/>
  <c r="J288" i="2"/>
  <c r="I288" i="2"/>
  <c r="F288" i="2"/>
  <c r="H288" i="2" s="1"/>
  <c r="J287" i="2"/>
  <c r="I287" i="2"/>
  <c r="F287" i="2"/>
  <c r="H287" i="2" s="1"/>
  <c r="J286" i="2"/>
  <c r="I286" i="2"/>
  <c r="F286" i="2"/>
  <c r="H286" i="2" s="1"/>
  <c r="J285" i="2"/>
  <c r="I285" i="2"/>
  <c r="F285" i="2"/>
  <c r="H285" i="2" s="1"/>
  <c r="J284" i="2"/>
  <c r="I284" i="2"/>
  <c r="F284" i="2"/>
  <c r="H284" i="2" s="1"/>
  <c r="J283" i="2"/>
  <c r="I283" i="2"/>
  <c r="F283" i="2"/>
  <c r="H283" i="2" s="1"/>
  <c r="J282" i="2"/>
  <c r="I282" i="2"/>
  <c r="F282" i="2"/>
  <c r="H282" i="2" s="1"/>
  <c r="J281" i="2"/>
  <c r="I281" i="2"/>
  <c r="F281" i="2"/>
  <c r="H281" i="2" s="1"/>
  <c r="J280" i="2"/>
  <c r="I280" i="2"/>
  <c r="F280" i="2"/>
  <c r="H280" i="2" s="1"/>
  <c r="J279" i="2"/>
  <c r="I279" i="2"/>
  <c r="F279" i="2"/>
  <c r="H279" i="2" s="1"/>
  <c r="J278" i="2"/>
  <c r="I278" i="2"/>
  <c r="F278" i="2"/>
  <c r="H278" i="2" s="1"/>
  <c r="J277" i="2"/>
  <c r="I277" i="2"/>
  <c r="F277" i="2"/>
  <c r="H277" i="2" s="1"/>
  <c r="J276" i="2"/>
  <c r="I276" i="2"/>
  <c r="F276" i="2"/>
  <c r="H276" i="2" s="1"/>
  <c r="J275" i="2"/>
  <c r="I275" i="2"/>
  <c r="F275" i="2"/>
  <c r="H275" i="2" s="1"/>
  <c r="J274" i="2"/>
  <c r="I274" i="2"/>
  <c r="F274" i="2"/>
  <c r="H274" i="2" s="1"/>
  <c r="J273" i="2"/>
  <c r="I273" i="2"/>
  <c r="F273" i="2"/>
  <c r="H273" i="2" s="1"/>
  <c r="J272" i="2"/>
  <c r="I272" i="2"/>
  <c r="F272" i="2"/>
  <c r="H272" i="2" s="1"/>
  <c r="J271" i="2"/>
  <c r="I271" i="2"/>
  <c r="F271" i="2"/>
  <c r="H271" i="2" s="1"/>
  <c r="J270" i="2"/>
  <c r="I270" i="2"/>
  <c r="F270" i="2"/>
  <c r="H270" i="2" s="1"/>
  <c r="J269" i="2"/>
  <c r="I269" i="2"/>
  <c r="F269" i="2"/>
  <c r="H269" i="2" s="1"/>
  <c r="J268" i="2"/>
  <c r="I268" i="2"/>
  <c r="F268" i="2"/>
  <c r="H268" i="2" s="1"/>
  <c r="J267" i="2"/>
  <c r="I267" i="2"/>
  <c r="F267" i="2"/>
  <c r="H267" i="2" s="1"/>
  <c r="J266" i="2"/>
  <c r="I266" i="2"/>
  <c r="F266" i="2"/>
  <c r="H266" i="2" s="1"/>
  <c r="J265" i="2"/>
  <c r="I265" i="2"/>
  <c r="F265" i="2"/>
  <c r="H265" i="2" s="1"/>
  <c r="J264" i="2"/>
  <c r="I264" i="2"/>
  <c r="F264" i="2"/>
  <c r="H264" i="2" s="1"/>
  <c r="J263" i="2"/>
  <c r="I263" i="2"/>
  <c r="F263" i="2"/>
  <c r="H263" i="2" s="1"/>
  <c r="J262" i="2"/>
  <c r="I262" i="2"/>
  <c r="F262" i="2"/>
  <c r="H262" i="2" s="1"/>
  <c r="J261" i="2"/>
  <c r="I261" i="2"/>
  <c r="F261" i="2"/>
  <c r="H261" i="2" s="1"/>
  <c r="J260" i="2"/>
  <c r="I260" i="2"/>
  <c r="F260" i="2"/>
  <c r="H260" i="2" s="1"/>
  <c r="J259" i="2"/>
  <c r="I259" i="2"/>
  <c r="F259" i="2"/>
  <c r="H259" i="2" s="1"/>
  <c r="J258" i="2"/>
  <c r="I258" i="2"/>
  <c r="F258" i="2"/>
  <c r="H258" i="2" s="1"/>
  <c r="J257" i="2"/>
  <c r="I257" i="2"/>
  <c r="F257" i="2"/>
  <c r="H257" i="2" s="1"/>
  <c r="J256" i="2"/>
  <c r="I256" i="2"/>
  <c r="F256" i="2"/>
  <c r="H256" i="2" s="1"/>
  <c r="J255" i="2"/>
  <c r="I255" i="2"/>
  <c r="F255" i="2"/>
  <c r="H255" i="2" s="1"/>
  <c r="J254" i="2"/>
  <c r="I254" i="2"/>
  <c r="F254" i="2"/>
  <c r="H254" i="2" s="1"/>
  <c r="J253" i="2"/>
  <c r="I253" i="2"/>
  <c r="F253" i="2"/>
  <c r="H253" i="2" s="1"/>
  <c r="J252" i="2"/>
  <c r="I252" i="2"/>
  <c r="F252" i="2"/>
  <c r="H252" i="2" s="1"/>
  <c r="J251" i="2"/>
  <c r="I251" i="2"/>
  <c r="F251" i="2"/>
  <c r="H251" i="2" s="1"/>
  <c r="J250" i="2"/>
  <c r="I250" i="2"/>
  <c r="F250" i="2"/>
  <c r="H250" i="2" s="1"/>
  <c r="J249" i="2"/>
  <c r="I249" i="2"/>
  <c r="F249" i="2"/>
  <c r="H249" i="2" s="1"/>
  <c r="J248" i="2"/>
  <c r="I248" i="2"/>
  <c r="F248" i="2"/>
  <c r="H248" i="2" s="1"/>
  <c r="J247" i="2"/>
  <c r="I247" i="2"/>
  <c r="F247" i="2"/>
  <c r="H247" i="2" s="1"/>
  <c r="J246" i="2"/>
  <c r="I246" i="2"/>
  <c r="F246" i="2"/>
  <c r="H246" i="2" s="1"/>
  <c r="J245" i="2"/>
  <c r="I245" i="2"/>
  <c r="F245" i="2"/>
  <c r="H245" i="2" s="1"/>
  <c r="J244" i="2"/>
  <c r="I244" i="2"/>
  <c r="F244" i="2"/>
  <c r="H244" i="2" s="1"/>
  <c r="J243" i="2"/>
  <c r="I243" i="2"/>
  <c r="F243" i="2"/>
  <c r="H243" i="2" s="1"/>
  <c r="J242" i="2"/>
  <c r="I242" i="2"/>
  <c r="F242" i="2"/>
  <c r="H242" i="2" s="1"/>
  <c r="J241" i="2"/>
  <c r="I241" i="2"/>
  <c r="F241" i="2"/>
  <c r="H241" i="2" s="1"/>
  <c r="J240" i="2"/>
  <c r="I240" i="2"/>
  <c r="F240" i="2"/>
  <c r="H240" i="2" s="1"/>
  <c r="J239" i="2"/>
  <c r="I239" i="2"/>
  <c r="F239" i="2"/>
  <c r="H239" i="2" s="1"/>
  <c r="J238" i="2"/>
  <c r="I238" i="2"/>
  <c r="F238" i="2"/>
  <c r="H238" i="2" s="1"/>
  <c r="J237" i="2"/>
  <c r="I237" i="2"/>
  <c r="F237" i="2"/>
  <c r="H237" i="2" s="1"/>
  <c r="J236" i="2"/>
  <c r="I236" i="2"/>
  <c r="F236" i="2"/>
  <c r="H236" i="2" s="1"/>
  <c r="J235" i="2"/>
  <c r="I235" i="2"/>
  <c r="F235" i="2"/>
  <c r="H235" i="2" s="1"/>
  <c r="J234" i="2"/>
  <c r="I234" i="2"/>
  <c r="F234" i="2"/>
  <c r="H234" i="2" s="1"/>
  <c r="J233" i="2"/>
  <c r="I233" i="2"/>
  <c r="F233" i="2"/>
  <c r="H233" i="2" s="1"/>
  <c r="J232" i="2"/>
  <c r="I232" i="2"/>
  <c r="F232" i="2"/>
  <c r="H232" i="2" s="1"/>
  <c r="J231" i="2"/>
  <c r="I231" i="2"/>
  <c r="F231" i="2"/>
  <c r="H231" i="2" s="1"/>
  <c r="J230" i="2"/>
  <c r="I230" i="2"/>
  <c r="F230" i="2"/>
  <c r="H230" i="2" s="1"/>
  <c r="J229" i="2"/>
  <c r="I229" i="2"/>
  <c r="F229" i="2"/>
  <c r="H229" i="2" s="1"/>
  <c r="J228" i="2"/>
  <c r="I228" i="2"/>
  <c r="F228" i="2"/>
  <c r="H228" i="2" s="1"/>
  <c r="J227" i="2"/>
  <c r="I227" i="2"/>
  <c r="F227" i="2"/>
  <c r="H227" i="2" s="1"/>
  <c r="J226" i="2"/>
  <c r="I226" i="2"/>
  <c r="F226" i="2"/>
  <c r="H226" i="2" s="1"/>
  <c r="J225" i="2"/>
  <c r="I225" i="2"/>
  <c r="F225" i="2"/>
  <c r="H225" i="2" s="1"/>
  <c r="J224" i="2"/>
  <c r="I224" i="2"/>
  <c r="F224" i="2"/>
  <c r="H224" i="2" s="1"/>
  <c r="J223" i="2"/>
  <c r="I223" i="2"/>
  <c r="F223" i="2"/>
  <c r="H223" i="2" s="1"/>
  <c r="J222" i="2"/>
  <c r="I222" i="2"/>
  <c r="F222" i="2"/>
  <c r="H222" i="2" s="1"/>
  <c r="J221" i="2"/>
  <c r="I221" i="2"/>
  <c r="F221" i="2"/>
  <c r="H221" i="2" s="1"/>
  <c r="J220" i="2"/>
  <c r="I220" i="2"/>
  <c r="F220" i="2"/>
  <c r="H220" i="2" s="1"/>
  <c r="J219" i="2"/>
  <c r="I219" i="2"/>
  <c r="F219" i="2"/>
  <c r="H219" i="2" s="1"/>
  <c r="J218" i="2"/>
  <c r="I218" i="2"/>
  <c r="F218" i="2"/>
  <c r="H218" i="2" s="1"/>
  <c r="J217" i="2"/>
  <c r="I217" i="2"/>
  <c r="F217" i="2"/>
  <c r="H217" i="2" s="1"/>
  <c r="J216" i="2"/>
  <c r="I216" i="2"/>
  <c r="F216" i="2"/>
  <c r="H216" i="2" s="1"/>
  <c r="J215" i="2"/>
  <c r="I215" i="2"/>
  <c r="F215" i="2"/>
  <c r="H215" i="2" s="1"/>
  <c r="J214" i="2"/>
  <c r="I214" i="2"/>
  <c r="F214" i="2"/>
  <c r="H214" i="2" s="1"/>
  <c r="J213" i="2"/>
  <c r="I213" i="2"/>
  <c r="F213" i="2"/>
  <c r="H213" i="2" s="1"/>
  <c r="J212" i="2"/>
  <c r="I212" i="2"/>
  <c r="F212" i="2"/>
  <c r="H212" i="2" s="1"/>
  <c r="J211" i="2"/>
  <c r="I211" i="2"/>
  <c r="F211" i="2"/>
  <c r="H211" i="2" s="1"/>
  <c r="J210" i="2"/>
  <c r="I210" i="2"/>
  <c r="F210" i="2"/>
  <c r="H210" i="2" s="1"/>
  <c r="J209" i="2"/>
  <c r="I209" i="2"/>
  <c r="F209" i="2"/>
  <c r="H209" i="2" s="1"/>
  <c r="J208" i="2"/>
  <c r="I208" i="2"/>
  <c r="F208" i="2"/>
  <c r="H208" i="2" s="1"/>
  <c r="J207" i="2"/>
  <c r="I207" i="2"/>
  <c r="F207" i="2"/>
  <c r="H207" i="2" s="1"/>
  <c r="J206" i="2"/>
  <c r="I206" i="2"/>
  <c r="F206" i="2"/>
  <c r="H206" i="2" s="1"/>
  <c r="J205" i="2"/>
  <c r="I205" i="2"/>
  <c r="F205" i="2"/>
  <c r="H205" i="2" s="1"/>
  <c r="J204" i="2"/>
  <c r="I204" i="2"/>
  <c r="F204" i="2"/>
  <c r="H204" i="2" s="1"/>
  <c r="J203" i="2"/>
  <c r="I203" i="2"/>
  <c r="F203" i="2"/>
  <c r="H203" i="2" s="1"/>
  <c r="J202" i="2"/>
  <c r="I202" i="2"/>
  <c r="F202" i="2"/>
  <c r="H202" i="2" s="1"/>
  <c r="J201" i="2"/>
  <c r="I201" i="2"/>
  <c r="F201" i="2"/>
  <c r="H201" i="2" s="1"/>
  <c r="J200" i="2"/>
  <c r="I200" i="2"/>
  <c r="F200" i="2"/>
  <c r="H200" i="2" s="1"/>
  <c r="J199" i="2"/>
  <c r="I199" i="2"/>
  <c r="F199" i="2"/>
  <c r="H199" i="2" s="1"/>
  <c r="J198" i="2"/>
  <c r="I198" i="2"/>
  <c r="F198" i="2"/>
  <c r="H198" i="2" s="1"/>
  <c r="J197" i="2"/>
  <c r="I197" i="2"/>
  <c r="F197" i="2"/>
  <c r="H197" i="2" s="1"/>
  <c r="J196" i="2"/>
  <c r="I196" i="2"/>
  <c r="F196" i="2"/>
  <c r="H196" i="2" s="1"/>
  <c r="J195" i="2"/>
  <c r="I195" i="2"/>
  <c r="F195" i="2"/>
  <c r="H195" i="2" s="1"/>
  <c r="J194" i="2"/>
  <c r="I194" i="2"/>
  <c r="F194" i="2"/>
  <c r="H194" i="2" s="1"/>
  <c r="J193" i="2"/>
  <c r="I193" i="2"/>
  <c r="F193" i="2"/>
  <c r="H193" i="2" s="1"/>
  <c r="J192" i="2"/>
  <c r="I192" i="2"/>
  <c r="F192" i="2"/>
  <c r="H192" i="2" s="1"/>
  <c r="J191" i="2"/>
  <c r="I191" i="2"/>
  <c r="F191" i="2"/>
  <c r="H191" i="2" s="1"/>
  <c r="J190" i="2"/>
  <c r="I190" i="2"/>
  <c r="F190" i="2"/>
  <c r="H190" i="2" s="1"/>
  <c r="J189" i="2"/>
  <c r="I189" i="2"/>
  <c r="F189" i="2"/>
  <c r="H189" i="2" s="1"/>
  <c r="J188" i="2"/>
  <c r="I188" i="2"/>
  <c r="F188" i="2"/>
  <c r="H188" i="2" s="1"/>
  <c r="J187" i="2"/>
  <c r="I187" i="2"/>
  <c r="F187" i="2"/>
  <c r="H187" i="2" s="1"/>
  <c r="J186" i="2"/>
  <c r="I186" i="2"/>
  <c r="F186" i="2"/>
  <c r="H186" i="2" s="1"/>
  <c r="J185" i="2"/>
  <c r="I185" i="2"/>
  <c r="F185" i="2"/>
  <c r="H185" i="2" s="1"/>
  <c r="J184" i="2"/>
  <c r="I184" i="2"/>
  <c r="F184" i="2"/>
  <c r="H184" i="2" s="1"/>
  <c r="J183" i="2"/>
  <c r="I183" i="2"/>
  <c r="F183" i="2"/>
  <c r="H183" i="2" s="1"/>
  <c r="J182" i="2"/>
  <c r="I182" i="2"/>
  <c r="F182" i="2"/>
  <c r="H182" i="2" s="1"/>
  <c r="J181" i="2"/>
  <c r="I181" i="2"/>
  <c r="F181" i="2"/>
  <c r="H181" i="2" s="1"/>
  <c r="J180" i="2"/>
  <c r="I180" i="2"/>
  <c r="F180" i="2"/>
  <c r="H180" i="2" s="1"/>
  <c r="J179" i="2"/>
  <c r="I179" i="2"/>
  <c r="F179" i="2"/>
  <c r="H179" i="2" s="1"/>
  <c r="J178" i="2"/>
  <c r="I178" i="2"/>
  <c r="F178" i="2"/>
  <c r="H178" i="2" s="1"/>
  <c r="J177" i="2"/>
  <c r="I177" i="2"/>
  <c r="F177" i="2"/>
  <c r="H177" i="2" s="1"/>
  <c r="J176" i="2"/>
  <c r="I176" i="2"/>
  <c r="F176" i="2"/>
  <c r="H176" i="2" s="1"/>
  <c r="J175" i="2"/>
  <c r="I175" i="2"/>
  <c r="F175" i="2"/>
  <c r="H175" i="2" s="1"/>
  <c r="J174" i="2"/>
  <c r="I174" i="2"/>
  <c r="F174" i="2"/>
  <c r="H174" i="2" s="1"/>
  <c r="J173" i="2"/>
  <c r="I173" i="2"/>
  <c r="F173" i="2"/>
  <c r="H173" i="2" s="1"/>
  <c r="J172" i="2"/>
  <c r="I172" i="2"/>
  <c r="F172" i="2"/>
  <c r="H172" i="2" s="1"/>
  <c r="J171" i="2"/>
  <c r="I171" i="2"/>
  <c r="F171" i="2"/>
  <c r="H171" i="2" s="1"/>
  <c r="J170" i="2"/>
  <c r="I170" i="2"/>
  <c r="F170" i="2"/>
  <c r="H170" i="2" s="1"/>
  <c r="J169" i="2"/>
  <c r="I169" i="2"/>
  <c r="F169" i="2"/>
  <c r="H169" i="2" s="1"/>
  <c r="J168" i="2"/>
  <c r="I168" i="2"/>
  <c r="F168" i="2"/>
  <c r="H168" i="2" s="1"/>
  <c r="J167" i="2"/>
  <c r="I167" i="2"/>
  <c r="F167" i="2"/>
  <c r="H167" i="2" s="1"/>
  <c r="J166" i="2"/>
  <c r="I166" i="2"/>
  <c r="F166" i="2"/>
  <c r="H166" i="2" s="1"/>
  <c r="J165" i="2"/>
  <c r="I165" i="2"/>
  <c r="F165" i="2"/>
  <c r="H165" i="2" s="1"/>
  <c r="J164" i="2"/>
  <c r="I164" i="2"/>
  <c r="F164" i="2"/>
  <c r="H164" i="2" s="1"/>
  <c r="J163" i="2"/>
  <c r="I163" i="2"/>
  <c r="F163" i="2"/>
  <c r="H163" i="2" s="1"/>
  <c r="J162" i="2"/>
  <c r="I162" i="2"/>
  <c r="F162" i="2"/>
  <c r="H162" i="2" s="1"/>
  <c r="J161" i="2"/>
  <c r="I161" i="2"/>
  <c r="F161" i="2"/>
  <c r="H161" i="2" s="1"/>
  <c r="J160" i="2"/>
  <c r="I160" i="2"/>
  <c r="F160" i="2"/>
  <c r="H160" i="2" s="1"/>
  <c r="J159" i="2"/>
  <c r="I159" i="2"/>
  <c r="F159" i="2"/>
  <c r="H159" i="2" s="1"/>
  <c r="J158" i="2"/>
  <c r="I158" i="2"/>
  <c r="F158" i="2"/>
  <c r="H158" i="2" s="1"/>
  <c r="J157" i="2"/>
  <c r="I157" i="2"/>
  <c r="F157" i="2"/>
  <c r="H157" i="2" s="1"/>
  <c r="J156" i="2"/>
  <c r="I156" i="2"/>
  <c r="F156" i="2"/>
  <c r="H156" i="2" s="1"/>
  <c r="J155" i="2"/>
  <c r="I155" i="2"/>
  <c r="F155" i="2"/>
  <c r="H155" i="2" s="1"/>
  <c r="J154" i="2"/>
  <c r="I154" i="2"/>
  <c r="F154" i="2"/>
  <c r="H154" i="2" s="1"/>
  <c r="J153" i="2"/>
  <c r="I153" i="2"/>
  <c r="F153" i="2"/>
  <c r="H153" i="2" s="1"/>
  <c r="J152" i="2"/>
  <c r="I152" i="2"/>
  <c r="F152" i="2"/>
  <c r="H152" i="2" s="1"/>
  <c r="J151" i="2"/>
  <c r="I151" i="2"/>
  <c r="F151" i="2"/>
  <c r="H151" i="2" s="1"/>
  <c r="J150" i="2"/>
  <c r="I150" i="2"/>
  <c r="F150" i="2"/>
  <c r="H150" i="2" s="1"/>
  <c r="J149" i="2"/>
  <c r="I149" i="2"/>
  <c r="F149" i="2"/>
  <c r="H149" i="2" s="1"/>
  <c r="J148" i="2"/>
  <c r="I148" i="2"/>
  <c r="F148" i="2"/>
  <c r="H148" i="2" s="1"/>
  <c r="J147" i="2"/>
  <c r="I147" i="2"/>
  <c r="F147" i="2"/>
  <c r="H147" i="2" s="1"/>
  <c r="J146" i="2"/>
  <c r="I146" i="2"/>
  <c r="F146" i="2"/>
  <c r="H146" i="2" s="1"/>
  <c r="J145" i="2"/>
  <c r="I145" i="2"/>
  <c r="F145" i="2"/>
  <c r="H145" i="2" s="1"/>
  <c r="J144" i="2"/>
  <c r="I144" i="2"/>
  <c r="F144" i="2"/>
  <c r="H144" i="2" s="1"/>
  <c r="J143" i="2"/>
  <c r="I143" i="2"/>
  <c r="F143" i="2"/>
  <c r="H143" i="2" s="1"/>
  <c r="J142" i="2"/>
  <c r="I142" i="2"/>
  <c r="F142" i="2"/>
  <c r="H142" i="2" s="1"/>
  <c r="J141" i="2"/>
  <c r="I141" i="2"/>
  <c r="F141" i="2"/>
  <c r="H141" i="2" s="1"/>
  <c r="J140" i="2"/>
  <c r="I140" i="2"/>
  <c r="F140" i="2"/>
  <c r="H140" i="2" s="1"/>
  <c r="J139" i="2"/>
  <c r="I139" i="2"/>
  <c r="F139" i="2"/>
  <c r="H139" i="2" s="1"/>
  <c r="J138" i="2"/>
  <c r="I138" i="2"/>
  <c r="F138" i="2"/>
  <c r="H138" i="2" s="1"/>
  <c r="J137" i="2"/>
  <c r="I137" i="2"/>
  <c r="F137" i="2"/>
  <c r="H137" i="2" s="1"/>
  <c r="J136" i="2"/>
  <c r="I136" i="2"/>
  <c r="F136" i="2"/>
  <c r="H136" i="2" s="1"/>
  <c r="J135" i="2"/>
  <c r="I135" i="2"/>
  <c r="F135" i="2"/>
  <c r="H135" i="2" s="1"/>
  <c r="J134" i="2"/>
  <c r="I134" i="2"/>
  <c r="F134" i="2"/>
  <c r="H134" i="2" s="1"/>
  <c r="J133" i="2"/>
  <c r="I133" i="2"/>
  <c r="F133" i="2"/>
  <c r="H133" i="2" s="1"/>
  <c r="J132" i="2"/>
  <c r="I132" i="2"/>
  <c r="F132" i="2"/>
  <c r="H132" i="2" s="1"/>
  <c r="J131" i="2"/>
  <c r="I131" i="2"/>
  <c r="F131" i="2"/>
  <c r="H131" i="2" s="1"/>
  <c r="J130" i="2"/>
  <c r="I130" i="2"/>
  <c r="F130" i="2"/>
  <c r="H130" i="2" s="1"/>
  <c r="J129" i="2"/>
  <c r="I129" i="2"/>
  <c r="F129" i="2"/>
  <c r="H129" i="2" s="1"/>
  <c r="J128" i="2"/>
  <c r="I128" i="2"/>
  <c r="F128" i="2"/>
  <c r="H128" i="2" s="1"/>
  <c r="J127" i="2"/>
  <c r="I127" i="2"/>
  <c r="F127" i="2"/>
  <c r="H127" i="2" s="1"/>
  <c r="J126" i="2"/>
  <c r="I126" i="2"/>
  <c r="F126" i="2"/>
  <c r="H126" i="2" s="1"/>
  <c r="J125" i="2"/>
  <c r="I125" i="2"/>
  <c r="F125" i="2"/>
  <c r="H125" i="2" s="1"/>
  <c r="J124" i="2"/>
  <c r="I124" i="2"/>
  <c r="F124" i="2"/>
  <c r="H124" i="2" s="1"/>
  <c r="J123" i="2"/>
  <c r="I123" i="2"/>
  <c r="F123" i="2"/>
  <c r="H123" i="2" s="1"/>
  <c r="J122" i="2"/>
  <c r="I122" i="2"/>
  <c r="F122" i="2"/>
  <c r="H122" i="2" s="1"/>
  <c r="J121" i="2"/>
  <c r="I121" i="2"/>
  <c r="F121" i="2"/>
  <c r="H121" i="2" s="1"/>
  <c r="J120" i="2"/>
  <c r="I120" i="2"/>
  <c r="F120" i="2"/>
  <c r="H120" i="2" s="1"/>
  <c r="J119" i="2"/>
  <c r="I119" i="2"/>
  <c r="F119" i="2"/>
  <c r="H119" i="2" s="1"/>
  <c r="J118" i="2"/>
  <c r="I118" i="2"/>
  <c r="F118" i="2"/>
  <c r="H118" i="2" s="1"/>
  <c r="J117" i="2"/>
  <c r="I117" i="2"/>
  <c r="F117" i="2"/>
  <c r="H117" i="2" s="1"/>
  <c r="J116" i="2"/>
  <c r="I116" i="2"/>
  <c r="F116" i="2"/>
  <c r="H116" i="2" s="1"/>
  <c r="J115" i="2"/>
  <c r="I115" i="2"/>
  <c r="F115" i="2"/>
  <c r="H115" i="2" s="1"/>
  <c r="J114" i="2"/>
  <c r="I114" i="2"/>
  <c r="F114" i="2"/>
  <c r="H114" i="2" s="1"/>
  <c r="J113" i="2"/>
  <c r="I113" i="2"/>
  <c r="F113" i="2"/>
  <c r="H113" i="2" s="1"/>
  <c r="J112" i="2"/>
  <c r="I112" i="2"/>
  <c r="F112" i="2"/>
  <c r="H112" i="2" s="1"/>
  <c r="J111" i="2"/>
  <c r="I111" i="2"/>
  <c r="F111" i="2"/>
  <c r="H111" i="2" s="1"/>
  <c r="J110" i="2"/>
  <c r="I110" i="2"/>
  <c r="F110" i="2"/>
  <c r="H110" i="2" s="1"/>
  <c r="J109" i="2"/>
  <c r="I109" i="2"/>
  <c r="F109" i="2"/>
  <c r="H109" i="2" s="1"/>
  <c r="J108" i="2"/>
  <c r="I108" i="2"/>
  <c r="F108" i="2"/>
  <c r="H108" i="2" s="1"/>
  <c r="J107" i="2"/>
  <c r="I107" i="2"/>
  <c r="F107" i="2"/>
  <c r="H107" i="2" s="1"/>
  <c r="J106" i="2"/>
  <c r="I106" i="2"/>
  <c r="F106" i="2"/>
  <c r="H106" i="2" s="1"/>
  <c r="J105" i="2"/>
  <c r="I105" i="2"/>
  <c r="F105" i="2"/>
  <c r="H105" i="2" s="1"/>
  <c r="J104" i="2"/>
  <c r="I104" i="2"/>
  <c r="F104" i="2"/>
  <c r="H104" i="2" s="1"/>
  <c r="J103" i="2"/>
  <c r="I103" i="2"/>
  <c r="F103" i="2"/>
  <c r="H103" i="2" s="1"/>
  <c r="J102" i="2"/>
  <c r="I102" i="2"/>
  <c r="F102" i="2"/>
  <c r="H102" i="2" s="1"/>
  <c r="J101" i="2"/>
  <c r="I101" i="2"/>
  <c r="F101" i="2"/>
  <c r="H101" i="2" s="1"/>
  <c r="J100" i="2"/>
  <c r="I100" i="2"/>
  <c r="F100" i="2"/>
  <c r="H100" i="2" s="1"/>
  <c r="J99" i="2"/>
  <c r="I99" i="2"/>
  <c r="F99" i="2"/>
  <c r="H99" i="2" s="1"/>
  <c r="J98" i="2"/>
  <c r="I98" i="2"/>
  <c r="F98" i="2"/>
  <c r="H98" i="2" s="1"/>
  <c r="J97" i="2"/>
  <c r="I97" i="2"/>
  <c r="F97" i="2"/>
  <c r="H97" i="2" s="1"/>
  <c r="J96" i="2"/>
  <c r="I96" i="2"/>
  <c r="F96" i="2"/>
  <c r="H96" i="2" s="1"/>
  <c r="J95" i="2"/>
  <c r="I95" i="2"/>
  <c r="F95" i="2"/>
  <c r="H95" i="2" s="1"/>
  <c r="J94" i="2"/>
  <c r="I94" i="2"/>
  <c r="F94" i="2"/>
  <c r="H94" i="2" s="1"/>
  <c r="J93" i="2"/>
  <c r="I93" i="2"/>
  <c r="F93" i="2"/>
  <c r="H93" i="2" s="1"/>
  <c r="J92" i="2"/>
  <c r="I92" i="2"/>
  <c r="F92" i="2"/>
  <c r="H92" i="2" s="1"/>
  <c r="J91" i="2"/>
  <c r="I91" i="2"/>
  <c r="F91" i="2"/>
  <c r="H91" i="2" s="1"/>
  <c r="J90" i="2"/>
  <c r="I90" i="2"/>
  <c r="F90" i="2"/>
  <c r="H90" i="2" s="1"/>
  <c r="J89" i="2"/>
  <c r="I89" i="2"/>
  <c r="F89" i="2"/>
  <c r="H89" i="2" s="1"/>
  <c r="J88" i="2"/>
  <c r="I88" i="2"/>
  <c r="F88" i="2"/>
  <c r="H88" i="2" s="1"/>
  <c r="J87" i="2"/>
  <c r="I87" i="2"/>
  <c r="F87" i="2"/>
  <c r="H87" i="2" s="1"/>
  <c r="J86" i="2"/>
  <c r="I86" i="2"/>
  <c r="F86" i="2"/>
  <c r="H86" i="2" s="1"/>
  <c r="J85" i="2"/>
  <c r="I85" i="2"/>
  <c r="F85" i="2"/>
  <c r="H85" i="2" s="1"/>
  <c r="J84" i="2"/>
  <c r="I84" i="2"/>
  <c r="F84" i="2"/>
  <c r="H84" i="2" s="1"/>
  <c r="J83" i="2"/>
  <c r="I83" i="2"/>
  <c r="F83" i="2"/>
  <c r="H83" i="2" s="1"/>
  <c r="J82" i="2"/>
  <c r="I82" i="2"/>
  <c r="F82" i="2"/>
  <c r="H82" i="2" s="1"/>
  <c r="J81" i="2"/>
  <c r="I81" i="2"/>
  <c r="F81" i="2"/>
  <c r="H81" i="2" s="1"/>
  <c r="J80" i="2"/>
  <c r="I80" i="2"/>
  <c r="F80" i="2"/>
  <c r="H80" i="2" s="1"/>
  <c r="J79" i="2"/>
  <c r="I79" i="2"/>
  <c r="F79" i="2"/>
  <c r="H79" i="2" s="1"/>
  <c r="J78" i="2"/>
  <c r="I78" i="2"/>
  <c r="F78" i="2"/>
  <c r="H78" i="2" s="1"/>
  <c r="J77" i="2"/>
  <c r="I77" i="2"/>
  <c r="F77" i="2"/>
  <c r="H77" i="2" s="1"/>
  <c r="J76" i="2"/>
  <c r="I76" i="2"/>
  <c r="F76" i="2"/>
  <c r="H76" i="2" s="1"/>
  <c r="J75" i="2"/>
  <c r="I75" i="2"/>
  <c r="F75" i="2"/>
  <c r="H75" i="2" s="1"/>
  <c r="J74" i="2"/>
  <c r="I74" i="2"/>
  <c r="F74" i="2"/>
  <c r="H74" i="2" s="1"/>
  <c r="J73" i="2"/>
  <c r="I73" i="2"/>
  <c r="F73" i="2"/>
  <c r="H73" i="2" s="1"/>
  <c r="J72" i="2"/>
  <c r="I72" i="2"/>
  <c r="F72" i="2"/>
  <c r="H72" i="2" s="1"/>
  <c r="J71" i="2"/>
  <c r="I71" i="2"/>
  <c r="F71" i="2"/>
  <c r="H71" i="2" s="1"/>
  <c r="J70" i="2"/>
  <c r="I70" i="2"/>
  <c r="F70" i="2"/>
  <c r="H70" i="2" s="1"/>
  <c r="J69" i="2"/>
  <c r="I69" i="2"/>
  <c r="F69" i="2"/>
  <c r="H69" i="2" s="1"/>
  <c r="J68" i="2"/>
  <c r="I68" i="2"/>
  <c r="F68" i="2"/>
  <c r="H68" i="2" s="1"/>
  <c r="J67" i="2"/>
  <c r="I67" i="2"/>
  <c r="F67" i="2"/>
  <c r="H67" i="2" s="1"/>
  <c r="J66" i="2"/>
  <c r="I66" i="2"/>
  <c r="F66" i="2"/>
  <c r="H66" i="2" s="1"/>
  <c r="J65" i="2"/>
  <c r="I65" i="2"/>
  <c r="F65" i="2"/>
  <c r="H65" i="2" s="1"/>
  <c r="J64" i="2"/>
  <c r="I64" i="2"/>
  <c r="F64" i="2"/>
  <c r="H64" i="2" s="1"/>
  <c r="J63" i="2"/>
  <c r="I63" i="2"/>
  <c r="F63" i="2"/>
  <c r="H63" i="2" s="1"/>
  <c r="J62" i="2"/>
  <c r="I62" i="2"/>
  <c r="F62" i="2"/>
  <c r="H62" i="2" s="1"/>
  <c r="J61" i="2"/>
  <c r="I61" i="2"/>
  <c r="F61" i="2"/>
  <c r="H61" i="2" s="1"/>
  <c r="J60" i="2"/>
  <c r="I60" i="2"/>
  <c r="F60" i="2"/>
  <c r="H60" i="2" s="1"/>
  <c r="J59" i="2"/>
  <c r="I59" i="2"/>
  <c r="F59" i="2"/>
  <c r="H59" i="2" s="1"/>
  <c r="J58" i="2"/>
  <c r="I58" i="2"/>
  <c r="F58" i="2"/>
  <c r="H58" i="2" s="1"/>
  <c r="J57" i="2"/>
  <c r="I57" i="2"/>
  <c r="F57" i="2"/>
  <c r="H57" i="2" s="1"/>
  <c r="J56" i="2"/>
  <c r="I56" i="2"/>
  <c r="F56" i="2"/>
  <c r="H56" i="2" s="1"/>
  <c r="J55" i="2"/>
  <c r="I55" i="2"/>
  <c r="F55" i="2"/>
  <c r="H55" i="2" s="1"/>
  <c r="J54" i="2"/>
  <c r="I54" i="2"/>
  <c r="F54" i="2"/>
  <c r="H54" i="2" s="1"/>
  <c r="J53" i="2"/>
  <c r="I53" i="2"/>
  <c r="F53" i="2"/>
  <c r="H53" i="2" s="1"/>
  <c r="J52" i="2"/>
  <c r="I52" i="2"/>
  <c r="F52" i="2"/>
  <c r="H52" i="2" s="1"/>
  <c r="J51" i="2"/>
  <c r="I51" i="2"/>
  <c r="F51" i="2"/>
  <c r="H51" i="2" s="1"/>
  <c r="J50" i="2"/>
  <c r="I50" i="2"/>
  <c r="F50" i="2"/>
  <c r="H50" i="2" s="1"/>
  <c r="J49" i="2"/>
  <c r="I49" i="2"/>
  <c r="F49" i="2"/>
  <c r="H49" i="2" s="1"/>
  <c r="J48" i="2"/>
  <c r="I48" i="2"/>
  <c r="F48" i="2"/>
  <c r="H48" i="2" s="1"/>
  <c r="J47" i="2"/>
  <c r="I47" i="2"/>
  <c r="F47" i="2"/>
  <c r="H47" i="2" s="1"/>
  <c r="J46" i="2"/>
  <c r="I46" i="2"/>
  <c r="F46" i="2"/>
  <c r="H46" i="2" s="1"/>
  <c r="J45" i="2"/>
  <c r="I45" i="2"/>
  <c r="F45" i="2"/>
  <c r="H45" i="2" s="1"/>
  <c r="J44" i="2"/>
  <c r="I44" i="2"/>
  <c r="F44" i="2"/>
  <c r="H44" i="2" s="1"/>
  <c r="J43" i="2"/>
  <c r="I43" i="2"/>
  <c r="F43" i="2"/>
  <c r="H43" i="2" s="1"/>
  <c r="J42" i="2"/>
  <c r="I42" i="2"/>
  <c r="F42" i="2"/>
  <c r="H42" i="2" s="1"/>
  <c r="J41" i="2"/>
  <c r="I41" i="2"/>
  <c r="F41" i="2"/>
  <c r="H41" i="2" s="1"/>
  <c r="J40" i="2"/>
  <c r="I40" i="2"/>
  <c r="F40" i="2"/>
  <c r="H40" i="2" s="1"/>
  <c r="J39" i="2"/>
  <c r="I39" i="2"/>
  <c r="F39" i="2"/>
  <c r="H39" i="2" s="1"/>
  <c r="J38" i="2"/>
  <c r="I38" i="2"/>
  <c r="F38" i="2"/>
  <c r="H38" i="2" s="1"/>
  <c r="J37" i="2"/>
  <c r="I37" i="2"/>
  <c r="F37" i="2"/>
  <c r="H37" i="2" s="1"/>
  <c r="J36" i="2"/>
  <c r="I36" i="2"/>
  <c r="F36" i="2"/>
  <c r="H36" i="2" s="1"/>
  <c r="J35" i="2"/>
  <c r="I35" i="2"/>
  <c r="F35" i="2"/>
  <c r="H35" i="2" s="1"/>
  <c r="J34" i="2"/>
  <c r="I34" i="2"/>
  <c r="F34" i="2"/>
  <c r="H34" i="2" s="1"/>
  <c r="J33" i="2"/>
  <c r="I33" i="2"/>
  <c r="F33" i="2"/>
  <c r="H33" i="2" s="1"/>
  <c r="J32" i="2"/>
  <c r="I32" i="2"/>
  <c r="F32" i="2"/>
  <c r="H32" i="2" s="1"/>
  <c r="J31" i="2"/>
  <c r="I31" i="2"/>
  <c r="F31" i="2"/>
  <c r="H31" i="2" s="1"/>
  <c r="J30" i="2"/>
  <c r="I30" i="2"/>
  <c r="F30" i="2"/>
  <c r="H30" i="2" s="1"/>
  <c r="J29" i="2"/>
  <c r="I29" i="2"/>
  <c r="F29" i="2"/>
  <c r="H29" i="2" s="1"/>
  <c r="J28" i="2"/>
  <c r="I28" i="2"/>
  <c r="F28" i="2"/>
  <c r="H28" i="2" s="1"/>
  <c r="J27" i="2"/>
  <c r="I27" i="2"/>
  <c r="F27" i="2"/>
  <c r="H27" i="2" s="1"/>
  <c r="J26" i="2"/>
  <c r="I26" i="2"/>
  <c r="F26" i="2"/>
  <c r="H26" i="2" s="1"/>
  <c r="J25" i="2"/>
  <c r="I25" i="2"/>
  <c r="F25" i="2"/>
  <c r="H25" i="2" s="1"/>
  <c r="J24" i="2"/>
  <c r="I24" i="2"/>
  <c r="F24" i="2"/>
  <c r="H24" i="2" s="1"/>
  <c r="J23" i="2"/>
  <c r="I23" i="2"/>
  <c r="F23" i="2"/>
  <c r="H23" i="2" s="1"/>
  <c r="J22" i="2"/>
  <c r="I22" i="2"/>
  <c r="F22" i="2"/>
  <c r="H22" i="2" s="1"/>
  <c r="J21" i="2"/>
  <c r="I21" i="2"/>
  <c r="F21" i="2"/>
  <c r="H21" i="2" s="1"/>
  <c r="J20" i="2"/>
  <c r="I20" i="2"/>
  <c r="F20" i="2"/>
  <c r="H20" i="2" s="1"/>
  <c r="J19" i="2"/>
  <c r="I19" i="2"/>
  <c r="F19" i="2"/>
  <c r="H19" i="2" s="1"/>
  <c r="J18" i="2"/>
  <c r="I18" i="2"/>
  <c r="F18" i="2"/>
  <c r="H18" i="2" s="1"/>
  <c r="J17" i="2"/>
  <c r="I17" i="2"/>
  <c r="F17" i="2"/>
  <c r="H17" i="2" s="1"/>
  <c r="J16" i="2"/>
  <c r="I16" i="2"/>
  <c r="F16" i="2"/>
  <c r="H16" i="2" s="1"/>
  <c r="J15" i="2"/>
  <c r="I15" i="2"/>
  <c r="F15" i="2"/>
  <c r="H15" i="2" s="1"/>
  <c r="J14" i="2"/>
  <c r="I14" i="2"/>
  <c r="F14" i="2"/>
  <c r="H14" i="2" s="1"/>
  <c r="J13" i="2"/>
  <c r="I13" i="2"/>
  <c r="F13" i="2"/>
  <c r="H13" i="2" s="1"/>
  <c r="J12" i="2"/>
  <c r="I12" i="2"/>
  <c r="F12" i="2"/>
  <c r="H12" i="2" s="1"/>
  <c r="J11" i="2"/>
  <c r="I11" i="2"/>
  <c r="F11" i="2"/>
  <c r="H11" i="2" s="1"/>
  <c r="J10" i="2"/>
  <c r="I10" i="2"/>
  <c r="F10" i="2"/>
  <c r="H10" i="2" s="1"/>
  <c r="J9" i="2"/>
  <c r="I9" i="2"/>
  <c r="F9" i="2"/>
  <c r="H9" i="2" s="1"/>
  <c r="J8" i="2"/>
  <c r="I8" i="2"/>
  <c r="F8" i="2"/>
  <c r="H8" i="2" s="1"/>
  <c r="J7" i="2"/>
  <c r="I7" i="2"/>
  <c r="F7" i="2"/>
  <c r="H7" i="2" s="1"/>
  <c r="J6" i="2"/>
  <c r="I6" i="2"/>
  <c r="F6" i="2"/>
  <c r="H6" i="2" s="1"/>
  <c r="J5" i="2"/>
  <c r="I5" i="2"/>
  <c r="F5" i="2"/>
  <c r="H5" i="2" s="1"/>
  <c r="J4" i="2"/>
  <c r="I4" i="2"/>
  <c r="F4" i="2"/>
  <c r="H4" i="2" s="1"/>
  <c r="E5" i="1"/>
  <c r="C42" i="3" l="1"/>
  <c r="C41" i="3"/>
  <c r="C40" i="3"/>
  <c r="C39" i="3"/>
  <c r="C38" i="3"/>
  <c r="C37" i="3"/>
  <c r="C36" i="3"/>
  <c r="C35" i="3"/>
  <c r="C43" i="3" s="1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28" i="3" s="1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28" i="3" s="1"/>
  <c r="B28" i="3"/>
  <c r="M5" i="3"/>
  <c r="L5" i="3"/>
  <c r="K5" i="3"/>
  <c r="N5" i="3" s="1"/>
  <c r="M6" i="3"/>
  <c r="L6" i="3"/>
  <c r="K6" i="3"/>
  <c r="N6" i="3" s="1"/>
  <c r="M7" i="3"/>
  <c r="L7" i="3"/>
  <c r="K7" i="3"/>
  <c r="N7" i="3" s="1"/>
  <c r="M8" i="3"/>
  <c r="L8" i="3"/>
  <c r="K8" i="3"/>
  <c r="N8" i="3" s="1"/>
  <c r="M9" i="3"/>
  <c r="L9" i="3"/>
  <c r="K9" i="3"/>
  <c r="N9" i="3" s="1"/>
  <c r="M10" i="3"/>
  <c r="L10" i="3"/>
  <c r="K10" i="3"/>
  <c r="N10" i="3" s="1"/>
  <c r="M11" i="3"/>
  <c r="L11" i="3"/>
  <c r="K11" i="3"/>
  <c r="N11" i="3" s="1"/>
  <c r="M12" i="3"/>
  <c r="L12" i="3"/>
  <c r="K12" i="3"/>
  <c r="N12" i="3" s="1"/>
  <c r="M13" i="3"/>
  <c r="L13" i="3"/>
  <c r="K13" i="3"/>
  <c r="N13" i="3" s="1"/>
  <c r="M14" i="3"/>
  <c r="L14" i="3"/>
  <c r="K14" i="3"/>
  <c r="N14" i="3" s="1"/>
  <c r="M15" i="3"/>
  <c r="L15" i="3"/>
  <c r="K15" i="3"/>
  <c r="N15" i="3" s="1"/>
  <c r="M16" i="3"/>
  <c r="L16" i="3"/>
  <c r="K16" i="3"/>
  <c r="N16" i="3" s="1"/>
  <c r="M17" i="3"/>
  <c r="L17" i="3"/>
  <c r="K17" i="3"/>
  <c r="N17" i="3" s="1"/>
  <c r="M18" i="3"/>
  <c r="L18" i="3"/>
  <c r="K18" i="3"/>
  <c r="N18" i="3" s="1"/>
  <c r="M19" i="3"/>
  <c r="L19" i="3"/>
  <c r="K19" i="3"/>
  <c r="N19" i="3" s="1"/>
  <c r="M20" i="3"/>
  <c r="L20" i="3"/>
  <c r="K20" i="3"/>
  <c r="N20" i="3" s="1"/>
  <c r="M21" i="3"/>
  <c r="L21" i="3"/>
  <c r="K21" i="3"/>
  <c r="N21" i="3" s="1"/>
  <c r="M22" i="3"/>
  <c r="L22" i="3"/>
  <c r="K22" i="3"/>
  <c r="N22" i="3" s="1"/>
  <c r="M23" i="3"/>
  <c r="L23" i="3"/>
  <c r="K23" i="3"/>
  <c r="N23" i="3" s="1"/>
  <c r="M24" i="3"/>
  <c r="L24" i="3"/>
  <c r="K24" i="3"/>
  <c r="N24" i="3" s="1"/>
  <c r="M25" i="3"/>
  <c r="L25" i="3"/>
  <c r="K25" i="3"/>
  <c r="N25" i="3" s="1"/>
  <c r="M26" i="3"/>
  <c r="L26" i="3"/>
  <c r="K26" i="3"/>
  <c r="N26" i="3" s="1"/>
  <c r="M27" i="3"/>
  <c r="L27" i="3"/>
  <c r="K27" i="3"/>
  <c r="N27" i="3" s="1"/>
</calcChain>
</file>

<file path=xl/sharedStrings.xml><?xml version="1.0" encoding="utf-8"?>
<sst xmlns="http://schemas.openxmlformats.org/spreadsheetml/2006/main" count="133" uniqueCount="87">
  <si>
    <t>Modes of Transport Experiment Tracker</t>
  </si>
  <si>
    <t>Track what you actually do, then review patterns at the end. Edit only the blue cells.</t>
  </si>
  <si>
    <t>Experiment setup</t>
  </si>
  <si>
    <t>Start date</t>
  </si>
  <si>
    <t>Choose</t>
  </si>
  <si>
    <t>End date</t>
  </si>
  <si>
    <t>Timeframe (days)</t>
  </si>
  <si>
    <t>Your rules (1–5 lines)</t>
  </si>
  <si>
    <t>Example: bus first; bike if &gt;3°C and dry; no rideshare weekdays.</t>
  </si>
  <si>
    <t>Pricing &amp; comparison</t>
  </si>
  <si>
    <t>Currency</t>
  </si>
  <si>
    <t>EUR</t>
  </si>
  <si>
    <t>Baseline mode for comparison</t>
  </si>
  <si>
    <t>Car - Petrol</t>
  </si>
  <si>
    <t>Mode pricing table (used for Auto Cost + Baseline comparison)</t>
  </si>
  <si>
    <t>Mode</t>
  </si>
  <si>
    <t>Cost per trip</t>
  </si>
  <si>
    <t>Cost per km</t>
  </si>
  <si>
    <t>Cost per minute</t>
  </si>
  <si>
    <t>Notes</t>
  </si>
  <si>
    <t>Walk</t>
  </si>
  <si>
    <t>Bike</t>
  </si>
  <si>
    <t>E-bike</t>
  </si>
  <si>
    <t>E-scooter (personal)</t>
  </si>
  <si>
    <t>E-scooter rental</t>
  </si>
  <si>
    <t>Example. Update it.</t>
  </si>
  <si>
    <t>Bus</t>
  </si>
  <si>
    <t>Set your local ticket price</t>
  </si>
  <si>
    <t>Trolleybus</t>
  </si>
  <si>
    <t>Tram</t>
  </si>
  <si>
    <t>Metro</t>
  </si>
  <si>
    <t>Train</t>
  </si>
  <si>
    <t>Taxi</t>
  </si>
  <si>
    <t>Rideshare</t>
  </si>
  <si>
    <t>Carpool</t>
  </si>
  <si>
    <t>Example cost/km. Update it.</t>
  </si>
  <si>
    <t>Car - Diesel</t>
  </si>
  <si>
    <t>Car - Hybrid</t>
  </si>
  <si>
    <t>Car - Plug-in Hybrid</t>
  </si>
  <si>
    <t>Car - Electric</t>
  </si>
  <si>
    <t>Car - LPG/CNG</t>
  </si>
  <si>
    <t>Motorcycle</t>
  </si>
  <si>
    <t>E-motorcycle</t>
  </si>
  <si>
    <t>Moped</t>
  </si>
  <si>
    <t>Other</t>
  </si>
  <si>
    <t>Logging</t>
  </si>
  <si>
    <t>Go to “Log” and enter Date, Purpose, Mode, and Distance or Time. Everything else is optional.</t>
  </si>
  <si>
    <t>Trip Log</t>
  </si>
  <si>
    <t>Blue = you type. Black = automated.</t>
  </si>
  <si>
    <t>Date</t>
  </si>
  <si>
    <t>Trip purpose</t>
  </si>
  <si>
    <t>Transport mode</t>
  </si>
  <si>
    <t>Distance (km)</t>
  </si>
  <si>
    <t>Time (min)</t>
  </si>
  <si>
    <t>Auto cost</t>
  </si>
  <si>
    <t>Manual cost</t>
  </si>
  <si>
    <t>Cost used</t>
  </si>
  <si>
    <t>Baseline cost</t>
  </si>
  <si>
    <t>Money saved (€)</t>
  </si>
  <si>
    <t>Mood (1–5)</t>
  </si>
  <si>
    <t>Energy (1–5)</t>
  </si>
  <si>
    <t>Stress (1–5)</t>
  </si>
  <si>
    <t>Weather/context</t>
  </si>
  <si>
    <t>Notes (friction + wins)</t>
  </si>
  <si>
    <t>Results</t>
  </si>
  <si>
    <t>Change prices on “Start Here” and the results will update automatically.</t>
  </si>
  <si>
    <t>Summary by mode</t>
  </si>
  <si>
    <t>Trips</t>
  </si>
  <si>
    <t>Total distance (km)</t>
  </si>
  <si>
    <t>Total time (min)</t>
  </si>
  <si>
    <t>Total cost (€)</t>
  </si>
  <si>
    <t>Avg mood</t>
  </si>
  <si>
    <t>Avg energy</t>
  </si>
  <si>
    <t>Avg stress</t>
  </si>
  <si>
    <t>Trips (chart)</t>
  </si>
  <si>
    <t>Total cost (chart)</t>
  </si>
  <si>
    <t>Mode (chart)</t>
  </si>
  <si>
    <t>TOTAL</t>
  </si>
  <si>
    <t>Summary by purpose</t>
  </si>
  <si>
    <t>Purpose</t>
  </si>
  <si>
    <t>Commute (work)</t>
  </si>
  <si>
    <t>University</t>
  </si>
  <si>
    <t>Errands</t>
  </si>
  <si>
    <t>Shopping</t>
  </si>
  <si>
    <t>Social</t>
  </si>
  <si>
    <t>Health/Fitness</t>
  </si>
  <si>
    <t>Leisure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</si>
</sst>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"/>
  </numFmts>
  <fonts count="10">
    <font>
      <sz val="11"/>
      <color theme="1"/>
      <name val="Calibri"/>
      <family val="2"/>
      <scheme val="minor"/>
    </font>
    <font>
      <b/>
      <sz val="18"/>
      <color rgb="FF0A201C"/>
      <name val="Calibri"/>
    </font>
    <font>
      <sz val="10"/>
      <color rgb="FF60736E"/>
      <name val="Calibri"/>
    </font>
    <font>
      <b/>
      <sz val="12"/>
      <color rgb="FF0A201C"/>
      <name val="Calibri"/>
    </font>
    <font>
      <b/>
      <sz val="11"/>
      <color rgb="FF0A201C"/>
      <name val="Calibri"/>
    </font>
    <font>
      <sz val="11"/>
      <color rgb="FF0000FF"/>
      <name val="Calibri"/>
    </font>
    <font>
      <sz val="11"/>
      <color rgb="FF0A201C"/>
      <name val="Calibri"/>
    </font>
    <font>
      <b/>
      <sz val="14"/>
      <color rgb="FF0A201C"/>
      <name val="Calibri"/>
    </font>
    <font>
      <b/>
      <sz val="13"/>
      <color rgb="FF0A201C"/>
      <name val="Calibri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3FBF8"/>
      </patternFill>
    </fill>
    <fill>
      <patternFill patternType="solid">
        <fgColor rgb="FFE8F5F0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rgb="FFB7CCC5"/>
      </left>
      <right style="thin">
        <color rgb="FFB7CCC5"/>
      </right>
      <top style="thin">
        <color rgb="FFB7CCC5"/>
      </top>
      <bottom style="thin">
        <color rgb="FFB7CCC5"/>
      </bottom>
      <diagonal/>
    </border>
    <border>
      <left style="thin">
        <color rgb="FFB7D3CC"/>
      </left>
      <right style="thin">
        <color rgb="FFB7D3CC"/>
      </right>
      <top style="thin">
        <color rgb="FFB7D3CC"/>
      </top>
      <bottom style="thin">
        <color rgb="FFB7D3CC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3" borderId="0" xfId="0" applyFont="1" applyFill="1"/>
    <xf numFmtId="0" fontId="4" fillId="0" borderId="0" xfId="0" applyFont="1" applyAlignment="1">
      <alignment horizontal="left" vertical="center" wrapText="1"/>
    </xf>
    <xf numFmtId="164" fontId="5" fillId="4" borderId="1" xfId="0" applyNumberFormat="1" applyFont="1" applyFill="1" applyBorder="1"/>
    <xf numFmtId="0" fontId="4" fillId="0" borderId="0" xfId="0" applyFont="1"/>
    <xf numFmtId="164" fontId="6" fillId="0" borderId="1" xfId="0" applyNumberFormat="1" applyFont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2" fontId="5" fillId="4" borderId="1" xfId="0" applyNumberFormat="1" applyFont="1" applyFill="1" applyBorder="1" applyAlignment="1">
      <alignment horizontal="right" vertical="center" wrapText="1"/>
    </xf>
    <xf numFmtId="0" fontId="2" fillId="0" borderId="0" xfId="0" applyFont="1"/>
    <xf numFmtId="164" fontId="5" fillId="4" borderId="1" xfId="0" applyNumberFormat="1" applyFont="1" applyFill="1" applyBorder="1" applyAlignment="1">
      <alignment horizontal="left" vertical="center" wrapText="1"/>
    </xf>
    <xf numFmtId="2" fontId="5" fillId="4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righ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7" fillId="0" borderId="0" xfId="0" applyFont="1"/>
    <xf numFmtId="0" fontId="8" fillId="3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9" fillId="0" borderId="0" xfId="0" applyFont="1"/>
    <xf numFmtId="0" fontId="0" fillId="0" borderId="0" xfId="0" applyAlignment="1"/>
    <xf numFmtId="0" fontId="3" fillId="3" borderId="0" xfId="0" applyFont="1" applyFill="1" applyAlignment="1"/>
    <xf numFmtId="0" fontId="4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/>
    </xf>
    <xf numFmtId="2" fontId="6" fillId="4" borderId="2" xfId="0" applyNumberFormat="1" applyFont="1" applyFill="1" applyBorder="1" applyAlignment="1">
      <alignment horizontal="center" vertical="center"/>
    </xf>
    <xf numFmtId="2" fontId="6" fillId="4" borderId="2" xfId="0" applyNumberFormat="1" applyFont="1" applyFill="1" applyBorder="1" applyAlignment="1">
      <alignment horizontal="right" vertical="center"/>
    </xf>
    <xf numFmtId="0" fontId="2" fillId="0" borderId="0" xfId="0" applyFont="1" applyAlignment="1"/>
    <xf numFmtId="0" fontId="4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2" fontId="6" fillId="4" borderId="2" xfId="0" applyNumberFormat="1" applyFont="1" applyFill="1" applyBorder="1" applyAlignment="1">
      <alignment horizontal="right" vertical="center" wrapText="1"/>
    </xf>
    <xf numFmtId="1" fontId="6" fillId="4" borderId="2" xfId="0" applyNumberFormat="1" applyFont="1" applyFill="1" applyBorder="1" applyAlignment="1">
      <alignment horizontal="center" vertical="center" wrapText="1"/>
    </xf>
    <xf numFmtId="165" fontId="6" fillId="4" borderId="2" xfId="0" applyNumberFormat="1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5" fontId="4" fillId="3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Trips share by mode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Lbls>
            <c:spPr>
              <a:noFill/>
              <a:ln>
                <a:noFill/>
              </a:ln>
              <a:effectLst/>
            </c:spPr>
            <c:showLegendKey val="1"/>
            <c:showVal val="0"/>
            <c:showCatName val="1"/>
            <c:showSerName val="0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Results!$A$5:$A$27</c:f>
              <c:strCache>
                <c:ptCount val="23"/>
                <c:pt idx="0">
                  <c:v>Walk</c:v>
                </c:pt>
                <c:pt idx="1">
                  <c:v>Bike</c:v>
                </c:pt>
                <c:pt idx="2">
                  <c:v>E-bike</c:v>
                </c:pt>
                <c:pt idx="3">
                  <c:v>E-scooter (personal)</c:v>
                </c:pt>
                <c:pt idx="4">
                  <c:v>E-scooter rental</c:v>
                </c:pt>
                <c:pt idx="5">
                  <c:v>Bus</c:v>
                </c:pt>
                <c:pt idx="6">
                  <c:v>Trolleybus</c:v>
                </c:pt>
                <c:pt idx="7">
                  <c:v>Tram</c:v>
                </c:pt>
                <c:pt idx="8">
                  <c:v>Metro</c:v>
                </c:pt>
                <c:pt idx="9">
                  <c:v>Train</c:v>
                </c:pt>
                <c:pt idx="10">
                  <c:v>Taxi</c:v>
                </c:pt>
                <c:pt idx="11">
                  <c:v>Rideshare</c:v>
                </c:pt>
                <c:pt idx="12">
                  <c:v>Carpool</c:v>
                </c:pt>
                <c:pt idx="13">
                  <c:v>Car - Petrol</c:v>
                </c:pt>
                <c:pt idx="14">
                  <c:v>Car - Diesel</c:v>
                </c:pt>
                <c:pt idx="15">
                  <c:v>Car - Hybrid</c:v>
                </c:pt>
                <c:pt idx="16">
                  <c:v>Car - Plug-in Hybrid</c:v>
                </c:pt>
                <c:pt idx="17">
                  <c:v>Car - Electric</c:v>
                </c:pt>
                <c:pt idx="18">
                  <c:v>Car - LPG/CNG</c:v>
                </c:pt>
                <c:pt idx="19">
                  <c:v>Motorcycle</c:v>
                </c:pt>
                <c:pt idx="20">
                  <c:v>E-motorcycle</c:v>
                </c:pt>
                <c:pt idx="21">
                  <c:v>Moped</c:v>
                </c:pt>
                <c:pt idx="22">
                  <c:v>Other</c:v>
                </c:pt>
              </c:strCache>
            </c:strRef>
          </c:cat>
          <c:val>
            <c:numRef>
              <c:f>Results!$K$5:$K$27</c:f>
              <c:numCache>
                <c:formatCode>General</c:formatCode>
                <c:ptCount val="23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5-40DA-B653-C878DE2BC8CC}"/>
            </c:ext>
          </c:extLst>
        </c:ser>
        <c:dLbls>
          <c:showLegendKey val="1"/>
          <c:showVal val="0"/>
          <c:showCatName val="1"/>
          <c:showSerName val="0"/>
          <c:showPercent val="1"/>
          <c:showBubbleSize val="1"/>
          <c:showLeaderLines val="1"/>
        </c:dLbls>
        <c:firstSliceAng val="0"/>
      </c:pieChart>
    </c:plotArea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Total cost by mode</a:t>
            </a:r>
          </a:p>
        </c:rich>
      </c:tx>
      <c:overlay val="1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0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Results!$M$5:$M$27</c:f>
              <c:strCache>
                <c:ptCount val="23"/>
              </c:strCache>
            </c:strRef>
          </c:cat>
          <c:val>
            <c:numRef>
              <c:f>Results!$L$5:$L$27</c:f>
              <c:numCache>
                <c:formatCode>General</c:formatCode>
                <c:ptCount val="23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4C-4F20-80FE-9DFFCCE4AD59}"/>
            </c:ext>
          </c:extLst>
        </c:ser>
        <c:dLbls>
          <c:showLegendKey val="1"/>
          <c:showVal val="0"/>
          <c:showCatName val="0"/>
          <c:showSerName val="0"/>
          <c:showPercent val="1"/>
          <c:showBubbleSize val="1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€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None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3</xdr:row>
      <xdr:rowOff>0</xdr:rowOff>
    </xdr:from>
    <xdr:ext cx="5040000" cy="252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10</xdr:col>
      <xdr:colOff>0</xdr:colOff>
      <xdr:row>17</xdr:row>
      <xdr:rowOff>0</xdr:rowOff>
    </xdr:from>
    <xdr:ext cx="5040000" cy="252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hone_Switch_Experiment_PROPER_Char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_Phase_Averages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"/>
  <sheetViews>
    <sheetView showGridLines="0" tabSelected="1" workbookViewId="0">
      <selection activeCell="A9" sqref="A9:H9"/>
    </sheetView>
  </sheetViews>
  <sheetFormatPr defaultRowHeight="15"/>
  <cols>
    <col min="1" max="1" width="24" customWidth="1"/>
    <col min="2" max="2" width="17.42578125" customWidth="1"/>
    <col min="3" max="3" width="12" customWidth="1"/>
    <col min="4" max="4" width="14" customWidth="1"/>
    <col min="5" max="5" width="27.7109375" customWidth="1"/>
    <col min="6" max="7" width="12" customWidth="1"/>
    <col min="8" max="8" width="15.85546875" customWidth="1"/>
  </cols>
  <sheetData>
    <row r="1" spans="1:8" ht="33.950000000000003" customHeight="1">
      <c r="A1" s="20" t="s">
        <v>0</v>
      </c>
      <c r="B1" s="23"/>
      <c r="C1" s="23"/>
      <c r="D1" s="23"/>
      <c r="E1" s="23"/>
      <c r="F1" s="23"/>
      <c r="G1" s="23"/>
      <c r="H1" s="23"/>
    </row>
    <row r="2" spans="1:8" ht="20.100000000000001" customHeight="1">
      <c r="A2" s="19" t="s">
        <v>1</v>
      </c>
      <c r="B2" s="23"/>
      <c r="C2" s="23"/>
      <c r="D2" s="23"/>
      <c r="E2" s="23"/>
      <c r="F2" s="23"/>
      <c r="G2" s="23"/>
      <c r="H2" s="23"/>
    </row>
    <row r="4" spans="1:8" ht="24" customHeight="1">
      <c r="A4" s="24" t="s">
        <v>2</v>
      </c>
      <c r="B4" s="23"/>
      <c r="C4" s="23"/>
      <c r="D4" s="23"/>
      <c r="E4" s="23"/>
      <c r="F4" s="23"/>
      <c r="G4" s="23"/>
      <c r="H4" s="23"/>
    </row>
    <row r="5" spans="1:8">
      <c r="A5" s="2" t="s">
        <v>3</v>
      </c>
      <c r="B5" s="3">
        <v>46076</v>
      </c>
      <c r="C5" t="s">
        <v>4</v>
      </c>
      <c r="D5" s="4" t="s">
        <v>5</v>
      </c>
      <c r="E5" s="5">
        <f>B5+B6-1</f>
        <v>46082</v>
      </c>
      <c r="F5" s="22"/>
    </row>
    <row r="6" spans="1:8">
      <c r="A6" s="2" t="s">
        <v>6</v>
      </c>
      <c r="B6" s="6">
        <v>7</v>
      </c>
      <c r="C6" s="22" t="s">
        <v>4</v>
      </c>
    </row>
    <row r="7" spans="1:8" ht="63" customHeight="1">
      <c r="A7" s="2" t="s">
        <v>7</v>
      </c>
      <c r="B7" s="7" t="s">
        <v>8</v>
      </c>
      <c r="C7" s="22" t="s">
        <v>4</v>
      </c>
    </row>
    <row r="9" spans="1:8" ht="24" customHeight="1">
      <c r="A9" s="24" t="s">
        <v>9</v>
      </c>
      <c r="B9" s="23"/>
      <c r="C9" s="23"/>
      <c r="D9" s="23"/>
      <c r="E9" s="23"/>
      <c r="F9" s="23"/>
      <c r="G9" s="23"/>
      <c r="H9" s="23"/>
    </row>
    <row r="10" spans="1:8">
      <c r="A10" s="4" t="s">
        <v>10</v>
      </c>
      <c r="B10" s="6" t="s">
        <v>11</v>
      </c>
      <c r="C10" s="22" t="s">
        <v>4</v>
      </c>
    </row>
    <row r="11" spans="1:8">
      <c r="A11" s="4" t="s">
        <v>12</v>
      </c>
      <c r="B11" s="6" t="s">
        <v>13</v>
      </c>
      <c r="C11" s="22" t="s">
        <v>4</v>
      </c>
    </row>
    <row r="13" spans="1:8" ht="24" customHeight="1">
      <c r="A13" s="24" t="s">
        <v>14</v>
      </c>
      <c r="B13" s="23"/>
      <c r="C13" s="23"/>
      <c r="D13" s="23"/>
      <c r="E13" s="23"/>
      <c r="F13" s="23"/>
      <c r="G13" s="23"/>
      <c r="H13" s="23"/>
    </row>
    <row r="14" spans="1:8">
      <c r="A14" s="25" t="s">
        <v>15</v>
      </c>
      <c r="B14" s="26" t="s">
        <v>16</v>
      </c>
      <c r="C14" s="26" t="s">
        <v>17</v>
      </c>
      <c r="D14" s="26" t="s">
        <v>18</v>
      </c>
      <c r="E14" s="25" t="s">
        <v>19</v>
      </c>
    </row>
    <row r="15" spans="1:8">
      <c r="A15" s="27" t="s">
        <v>20</v>
      </c>
      <c r="B15" s="28">
        <v>0</v>
      </c>
      <c r="C15" s="29">
        <v>0</v>
      </c>
      <c r="D15" s="28">
        <v>0</v>
      </c>
      <c r="E15" s="27"/>
    </row>
    <row r="16" spans="1:8">
      <c r="A16" s="27" t="s">
        <v>21</v>
      </c>
      <c r="B16" s="28">
        <v>0</v>
      </c>
      <c r="C16" s="29">
        <v>0</v>
      </c>
      <c r="D16" s="28">
        <v>0</v>
      </c>
      <c r="E16" s="27"/>
    </row>
    <row r="17" spans="1:5">
      <c r="A17" s="27" t="s">
        <v>22</v>
      </c>
      <c r="B17" s="28">
        <v>0</v>
      </c>
      <c r="C17" s="29">
        <v>0</v>
      </c>
      <c r="D17" s="28">
        <v>0</v>
      </c>
      <c r="E17" s="27"/>
    </row>
    <row r="18" spans="1:5">
      <c r="A18" s="27" t="s">
        <v>23</v>
      </c>
      <c r="B18" s="28">
        <v>0</v>
      </c>
      <c r="C18" s="29">
        <v>0</v>
      </c>
      <c r="D18" s="28">
        <v>0</v>
      </c>
      <c r="E18" s="27"/>
    </row>
    <row r="19" spans="1:5">
      <c r="A19" s="27" t="s">
        <v>24</v>
      </c>
      <c r="B19" s="28">
        <v>0</v>
      </c>
      <c r="C19" s="29">
        <v>0.25</v>
      </c>
      <c r="D19" s="28">
        <v>0</v>
      </c>
      <c r="E19" s="27" t="s">
        <v>25</v>
      </c>
    </row>
    <row r="20" spans="1:5">
      <c r="A20" s="27" t="s">
        <v>26</v>
      </c>
      <c r="B20" s="28">
        <v>1</v>
      </c>
      <c r="C20" s="29">
        <v>0</v>
      </c>
      <c r="D20" s="28">
        <v>0</v>
      </c>
      <c r="E20" s="27" t="s">
        <v>27</v>
      </c>
    </row>
    <row r="21" spans="1:5">
      <c r="A21" s="27" t="s">
        <v>28</v>
      </c>
      <c r="B21" s="28">
        <v>1</v>
      </c>
      <c r="C21" s="29">
        <v>0</v>
      </c>
      <c r="D21" s="28">
        <v>0</v>
      </c>
      <c r="E21" s="27" t="s">
        <v>27</v>
      </c>
    </row>
    <row r="22" spans="1:5">
      <c r="A22" s="27" t="s">
        <v>29</v>
      </c>
      <c r="B22" s="28">
        <v>1</v>
      </c>
      <c r="C22" s="29">
        <v>0</v>
      </c>
      <c r="D22" s="28">
        <v>0</v>
      </c>
      <c r="E22" s="27" t="s">
        <v>27</v>
      </c>
    </row>
    <row r="23" spans="1:5" ht="24" customHeight="1">
      <c r="A23" s="27" t="s">
        <v>30</v>
      </c>
      <c r="B23" s="28">
        <v>1</v>
      </c>
      <c r="C23" s="29">
        <v>0</v>
      </c>
      <c r="D23" s="28">
        <v>0</v>
      </c>
      <c r="E23" s="27" t="s">
        <v>27</v>
      </c>
    </row>
    <row r="24" spans="1:5">
      <c r="A24" s="27" t="s">
        <v>31</v>
      </c>
      <c r="B24" s="28">
        <v>1</v>
      </c>
      <c r="C24" s="29">
        <v>0</v>
      </c>
      <c r="D24" s="28">
        <v>0</v>
      </c>
      <c r="E24" s="27" t="s">
        <v>27</v>
      </c>
    </row>
    <row r="25" spans="1:5">
      <c r="A25" s="27" t="s">
        <v>32</v>
      </c>
      <c r="B25" s="28">
        <v>0</v>
      </c>
      <c r="C25" s="29">
        <v>0.6</v>
      </c>
      <c r="D25" s="28">
        <v>0</v>
      </c>
      <c r="E25" s="27" t="s">
        <v>25</v>
      </c>
    </row>
    <row r="26" spans="1:5">
      <c r="A26" s="27" t="s">
        <v>33</v>
      </c>
      <c r="B26" s="28">
        <v>0</v>
      </c>
      <c r="C26" s="29">
        <v>0.6</v>
      </c>
      <c r="D26" s="28">
        <v>0</v>
      </c>
      <c r="E26" s="27" t="s">
        <v>25</v>
      </c>
    </row>
    <row r="27" spans="1:5">
      <c r="A27" s="27" t="s">
        <v>34</v>
      </c>
      <c r="B27" s="28">
        <v>0</v>
      </c>
      <c r="C27" s="29">
        <v>0</v>
      </c>
      <c r="D27" s="28">
        <v>0</v>
      </c>
      <c r="E27" s="27"/>
    </row>
    <row r="28" spans="1:5">
      <c r="A28" s="27" t="s">
        <v>13</v>
      </c>
      <c r="B28" s="28">
        <v>0</v>
      </c>
      <c r="C28" s="29">
        <v>0.12</v>
      </c>
      <c r="D28" s="28">
        <v>0</v>
      </c>
      <c r="E28" s="27" t="s">
        <v>35</v>
      </c>
    </row>
    <row r="29" spans="1:5">
      <c r="A29" s="27" t="s">
        <v>36</v>
      </c>
      <c r="B29" s="28">
        <v>0</v>
      </c>
      <c r="C29" s="29">
        <v>0.14000000000000001</v>
      </c>
      <c r="D29" s="28">
        <v>0</v>
      </c>
      <c r="E29" s="27" t="s">
        <v>35</v>
      </c>
    </row>
    <row r="30" spans="1:5">
      <c r="A30" s="27" t="s">
        <v>37</v>
      </c>
      <c r="B30" s="28">
        <v>0</v>
      </c>
      <c r="C30" s="29">
        <v>0.1</v>
      </c>
      <c r="D30" s="28">
        <v>0</v>
      </c>
      <c r="E30" s="27" t="s">
        <v>35</v>
      </c>
    </row>
    <row r="31" spans="1:5">
      <c r="A31" s="27" t="s">
        <v>38</v>
      </c>
      <c r="B31" s="28">
        <v>0</v>
      </c>
      <c r="C31" s="29">
        <v>0.09</v>
      </c>
      <c r="D31" s="28">
        <v>0</v>
      </c>
      <c r="E31" s="27" t="s">
        <v>35</v>
      </c>
    </row>
    <row r="32" spans="1:5">
      <c r="A32" s="27" t="s">
        <v>39</v>
      </c>
      <c r="B32" s="28">
        <v>0</v>
      </c>
      <c r="C32" s="29">
        <v>0.08</v>
      </c>
      <c r="D32" s="28">
        <v>0</v>
      </c>
      <c r="E32" s="27" t="s">
        <v>35</v>
      </c>
    </row>
    <row r="33" spans="1:8">
      <c r="A33" s="27" t="s">
        <v>40</v>
      </c>
      <c r="B33" s="28">
        <v>0</v>
      </c>
      <c r="C33" s="29">
        <v>0.12</v>
      </c>
      <c r="D33" s="28">
        <v>0</v>
      </c>
      <c r="E33" s="27" t="s">
        <v>35</v>
      </c>
    </row>
    <row r="34" spans="1:8">
      <c r="A34" s="27" t="s">
        <v>41</v>
      </c>
      <c r="B34" s="28">
        <v>0</v>
      </c>
      <c r="C34" s="29">
        <v>0</v>
      </c>
      <c r="D34" s="28">
        <v>0</v>
      </c>
      <c r="E34" s="27"/>
    </row>
    <row r="35" spans="1:8">
      <c r="A35" s="27" t="s">
        <v>42</v>
      </c>
      <c r="B35" s="28">
        <v>0</v>
      </c>
      <c r="C35" s="29">
        <v>0</v>
      </c>
      <c r="D35" s="28">
        <v>0</v>
      </c>
      <c r="E35" s="27"/>
    </row>
    <row r="36" spans="1:8">
      <c r="A36" s="27" t="s">
        <v>43</v>
      </c>
      <c r="B36" s="28">
        <v>0</v>
      </c>
      <c r="C36" s="29">
        <v>0</v>
      </c>
      <c r="D36" s="28">
        <v>0</v>
      </c>
      <c r="E36" s="27"/>
    </row>
    <row r="37" spans="1:8">
      <c r="A37" s="27" t="s">
        <v>44</v>
      </c>
      <c r="B37" s="28">
        <v>0</v>
      </c>
      <c r="C37" s="29">
        <v>0</v>
      </c>
      <c r="D37" s="28">
        <v>0</v>
      </c>
      <c r="E37" s="27"/>
    </row>
    <row r="39" spans="1:8">
      <c r="A39" s="18" t="s">
        <v>45</v>
      </c>
      <c r="B39" s="23"/>
      <c r="C39" s="23"/>
      <c r="D39" s="23"/>
      <c r="E39" s="23"/>
      <c r="F39" s="23"/>
      <c r="G39" s="23"/>
      <c r="H39" s="23"/>
    </row>
    <row r="40" spans="1:8">
      <c r="A40" s="21" t="s">
        <v>46</v>
      </c>
      <c r="B40" s="23"/>
      <c r="C40" s="23"/>
      <c r="D40" s="23"/>
      <c r="E40" s="23"/>
      <c r="F40" s="23"/>
      <c r="G40" s="23"/>
      <c r="H40" s="23"/>
    </row>
    <row r="53" spans="1:1">
      <c r="A53" s="1"/>
    </row>
    <row r="54" spans="1:1">
      <c r="A54" s="11"/>
    </row>
  </sheetData>
  <mergeCells count="7">
    <mergeCell ref="A1:H1"/>
    <mergeCell ref="A40:H40"/>
    <mergeCell ref="A9:H9"/>
    <mergeCell ref="A4:H4"/>
    <mergeCell ref="A39:H39"/>
    <mergeCell ref="A2:H2"/>
    <mergeCell ref="A13:H13"/>
  </mergeCells>
  <dataValidations count="4">
    <dataValidation type="list" error="Pick one of the suggested experiment lengths." prompt="Suggested: 7/14/21/30 days." sqref="B6" xr:uid="{00000000-0002-0000-0000-000000000000}">
      <formula1>"7,14,21,30"</formula1>
    </dataValidation>
    <dataValidation type="date" operator="greaterThan" error="Enter a valid start date." prompt="Pick a date." sqref="B5" xr:uid="{00000000-0002-0000-0000-000001000000}">
      <formula1>DATE(2000,1,1)</formula1>
    </dataValidation>
    <dataValidation type="list" error="Pick a currency code." prompt="Currency for display (does not convert)." sqref="B10" xr:uid="{00000000-0002-0000-0000-000002000000}">
      <formula1>"EUR,USD,GBP"</formula1>
    </dataValidation>
    <dataValidation type="list" sqref="B11" xr:uid="{00000000-0002-0000-0000-000003000000}">
      <formula1>$A$15:$A$37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03"/>
  <sheetViews>
    <sheetView showGridLines="0" workbookViewId="0"/>
  </sheetViews>
  <sheetFormatPr defaultRowHeight="15"/>
  <cols>
    <col min="1" max="1" width="12" customWidth="1"/>
    <col min="2" max="3" width="18" customWidth="1"/>
    <col min="4" max="4" width="12" customWidth="1"/>
    <col min="5" max="6" width="10" customWidth="1"/>
    <col min="7" max="9" width="12" customWidth="1"/>
    <col min="10" max="10" width="14" customWidth="1"/>
    <col min="11" max="13" width="10" customWidth="1"/>
    <col min="14" max="14" width="16" customWidth="1"/>
    <col min="15" max="15" width="30" customWidth="1"/>
  </cols>
  <sheetData>
    <row r="1" spans="1:15" ht="30" customHeight="1">
      <c r="A1" s="20" t="s">
        <v>47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>
      <c r="A2" s="30" t="s">
        <v>48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27.95" customHeight="1">
      <c r="A3" s="8" t="s">
        <v>49</v>
      </c>
      <c r="B3" s="8" t="s">
        <v>50</v>
      </c>
      <c r="C3" s="8" t="s">
        <v>51</v>
      </c>
      <c r="D3" s="8" t="s">
        <v>52</v>
      </c>
      <c r="E3" s="8" t="s">
        <v>53</v>
      </c>
      <c r="F3" s="8" t="s">
        <v>54</v>
      </c>
      <c r="G3" s="8" t="s">
        <v>55</v>
      </c>
      <c r="H3" s="8" t="s">
        <v>56</v>
      </c>
      <c r="I3" s="8" t="s">
        <v>57</v>
      </c>
      <c r="J3" s="8" t="s">
        <v>58</v>
      </c>
      <c r="K3" s="8" t="s">
        <v>59</v>
      </c>
      <c r="L3" s="8" t="s">
        <v>60</v>
      </c>
      <c r="M3" s="8" t="s">
        <v>61</v>
      </c>
      <c r="N3" s="8" t="s">
        <v>62</v>
      </c>
      <c r="O3" s="8" t="s">
        <v>63</v>
      </c>
    </row>
    <row r="4" spans="1:15">
      <c r="A4" s="12"/>
      <c r="B4" s="9"/>
      <c r="C4" s="9"/>
      <c r="D4" s="13"/>
      <c r="E4" s="14"/>
      <c r="F4" s="15" t="str">
        <f>IF($C4="","",IFERROR(VLOOKUP($C4,'Start Here'!$A$15:$D$37,2,FALSE),0)+IF($D4&lt;&gt;"",$D4*IFERROR(VLOOKUP($C4,'Start Here'!$A$15:$D$37,3,FALSE),0),0)+IF($E4&lt;&gt;"",$E4*IFERROR(VLOOKUP($C4,'Start Here'!$A$15:$D$37,4,FALSE),0),0))</f>
        <v/>
      </c>
      <c r="G4" s="10"/>
      <c r="H4" s="15" t="str">
        <f>IF($G4&lt;&gt;"",IFERROR(1*$G4,$F4),$F4)</f>
        <v/>
      </c>
      <c r="I4" s="15" t="str">
        <f>IF($C4="","",IFERROR(VLOOKUP('Start Here'!$B$11,'Start Here'!$A$15:$D$37,2,FALSE),0)+IF($D4&lt;&gt;"",$D4*IFERROR(VLOOKUP('Start Here'!$B$11,'Start Here'!$A$15:$D$37,3,FALSE),0),0)+IF($E4&lt;&gt;"",$E4*IFERROR(VLOOKUP('Start Here'!$B$11,'Start Here'!$A$15:$D$37,4,FALSE),0),0))</f>
        <v/>
      </c>
      <c r="J4" s="15" t="str">
        <f>IF($C4="","",IFERROR($I4,0)-IFERROR($H4,0))</f>
        <v/>
      </c>
      <c r="K4" s="16"/>
      <c r="L4" s="16"/>
      <c r="M4" s="16"/>
      <c r="N4" s="9"/>
      <c r="O4" s="9"/>
    </row>
    <row r="5" spans="1:15">
      <c r="A5" s="12"/>
      <c r="B5" s="9"/>
      <c r="C5" s="9"/>
      <c r="D5" s="13"/>
      <c r="E5" s="14"/>
      <c r="F5" s="15" t="str">
        <f>IF($C5="","",IFERROR(VLOOKUP($C5,'Start Here'!$A$15:$D$37,2,FALSE),0)+IF($D5&lt;&gt;"",$D5*IFERROR(VLOOKUP($C5,'Start Here'!$A$15:$D$37,3,FALSE),0),0)+IF($E5&lt;&gt;"",$E5*IFERROR(VLOOKUP($C5,'Start Here'!$A$15:$D$37,4,FALSE),0),0))</f>
        <v/>
      </c>
      <c r="G5" s="10"/>
      <c r="H5" s="15" t="str">
        <f>IF($G5&lt;&gt;"",IFERROR(1*$G5,$F5),$F5)</f>
        <v/>
      </c>
      <c r="I5" s="15" t="str">
        <f>IF($C5="","",IFERROR(VLOOKUP('Start Here'!$B$11,'Start Here'!$A$15:$D$37,2,FALSE),0)+IF($D5&lt;&gt;"",$D5*IFERROR(VLOOKUP('Start Here'!$B$11,'Start Here'!$A$15:$D$37,3,FALSE),0),0)+IF($E5&lt;&gt;"",$E5*IFERROR(VLOOKUP('Start Here'!$B$11,'Start Here'!$A$15:$D$37,4,FALSE),0),0))</f>
        <v/>
      </c>
      <c r="J5" s="15" t="str">
        <f>IF($C5="","",IFERROR($I5,0)-IFERROR($H5,0))</f>
        <v/>
      </c>
      <c r="K5" s="16"/>
      <c r="L5" s="16"/>
      <c r="M5" s="16"/>
      <c r="N5" s="9"/>
      <c r="O5" s="9"/>
    </row>
    <row r="6" spans="1:15">
      <c r="A6" s="12"/>
      <c r="B6" s="9"/>
      <c r="C6" s="9"/>
      <c r="D6" s="13"/>
      <c r="E6" s="14"/>
      <c r="F6" s="15" t="str">
        <f>IF($C6="","",IFERROR(VLOOKUP($C6,'Start Here'!$A$15:$D$37,2,FALSE),0)+IF($D6&lt;&gt;"",$D6*IFERROR(VLOOKUP($C6,'Start Here'!$A$15:$D$37,3,FALSE),0),0)+IF($E6&lt;&gt;"",$E6*IFERROR(VLOOKUP($C6,'Start Here'!$A$15:$D$37,4,FALSE),0),0))</f>
        <v/>
      </c>
      <c r="G6" s="10"/>
      <c r="H6" s="15" t="str">
        <f>IF($G6&lt;&gt;"",IFERROR(1*$G6,$F6),$F6)</f>
        <v/>
      </c>
      <c r="I6" s="15" t="str">
        <f>IF($C6="","",IFERROR(VLOOKUP('Start Here'!$B$11,'Start Here'!$A$15:$D$37,2,FALSE),0)+IF($D6&lt;&gt;"",$D6*IFERROR(VLOOKUP('Start Here'!$B$11,'Start Here'!$A$15:$D$37,3,FALSE),0),0)+IF($E6&lt;&gt;"",$E6*IFERROR(VLOOKUP('Start Here'!$B$11,'Start Here'!$A$15:$D$37,4,FALSE),0),0))</f>
        <v/>
      </c>
      <c r="J6" s="15" t="str">
        <f>IF($C6="","",IFERROR($I6,0)-IFERROR($H6,0))</f>
        <v/>
      </c>
      <c r="K6" s="16"/>
      <c r="L6" s="16"/>
      <c r="M6" s="16"/>
      <c r="N6" s="9"/>
      <c r="O6" s="9"/>
    </row>
    <row r="7" spans="1:15">
      <c r="A7" s="12"/>
      <c r="B7" s="9"/>
      <c r="C7" s="9"/>
      <c r="D7" s="13"/>
      <c r="E7" s="14"/>
      <c r="F7" s="15" t="str">
        <f>IF($C7="","",IFERROR(VLOOKUP($C7,'Start Here'!$A$15:$D$37,2,FALSE),0)+IF($D7&lt;&gt;"",$D7*IFERROR(VLOOKUP($C7,'Start Here'!$A$15:$D$37,3,FALSE),0),0)+IF($E7&lt;&gt;"",$E7*IFERROR(VLOOKUP($C7,'Start Here'!$A$15:$D$37,4,FALSE),0),0))</f>
        <v/>
      </c>
      <c r="G7" s="10"/>
      <c r="H7" s="15" t="str">
        <f>IF($G7&lt;&gt;"",IFERROR(1*$G7,$F7),$F7)</f>
        <v/>
      </c>
      <c r="I7" s="15" t="str">
        <f>IF($C7="","",IFERROR(VLOOKUP('Start Here'!$B$11,'Start Here'!$A$15:$D$37,2,FALSE),0)+IF($D7&lt;&gt;"",$D7*IFERROR(VLOOKUP('Start Here'!$B$11,'Start Here'!$A$15:$D$37,3,FALSE),0),0)+IF($E7&lt;&gt;"",$E7*IFERROR(VLOOKUP('Start Here'!$B$11,'Start Here'!$A$15:$D$37,4,FALSE),0),0))</f>
        <v/>
      </c>
      <c r="J7" s="15" t="str">
        <f>IF($C7="","",IFERROR($I7,0)-IFERROR($H7,0))</f>
        <v/>
      </c>
      <c r="K7" s="16"/>
      <c r="L7" s="16"/>
      <c r="M7" s="16"/>
      <c r="N7" s="9"/>
      <c r="O7" s="9"/>
    </row>
    <row r="8" spans="1:15">
      <c r="A8" s="12"/>
      <c r="B8" s="9"/>
      <c r="C8" s="9"/>
      <c r="D8" s="13"/>
      <c r="E8" s="14"/>
      <c r="F8" s="15" t="str">
        <f>IF($C8="","",IFERROR(VLOOKUP($C8,'Start Here'!$A$15:$D$37,2,FALSE),0)+IF($D8&lt;&gt;"",$D8*IFERROR(VLOOKUP($C8,'Start Here'!$A$15:$D$37,3,FALSE),0),0)+IF($E8&lt;&gt;"",$E8*IFERROR(VLOOKUP($C8,'Start Here'!$A$15:$D$37,4,FALSE),0),0))</f>
        <v/>
      </c>
      <c r="G8" s="10"/>
      <c r="H8" s="15" t="str">
        <f>IF($G8&lt;&gt;"",IFERROR(1*$G8,$F8),$F8)</f>
        <v/>
      </c>
      <c r="I8" s="15" t="str">
        <f>IF($C8="","",IFERROR(VLOOKUP('Start Here'!$B$11,'Start Here'!$A$15:$D$37,2,FALSE),0)+IF($D8&lt;&gt;"",$D8*IFERROR(VLOOKUP('Start Here'!$B$11,'Start Here'!$A$15:$D$37,3,FALSE),0),0)+IF($E8&lt;&gt;"",$E8*IFERROR(VLOOKUP('Start Here'!$B$11,'Start Here'!$A$15:$D$37,4,FALSE),0),0))</f>
        <v/>
      </c>
      <c r="J8" s="15" t="str">
        <f>IF($C8="","",IFERROR($I8,0)-IFERROR($H8,0))</f>
        <v/>
      </c>
      <c r="K8" s="16"/>
      <c r="L8" s="16"/>
      <c r="M8" s="16"/>
      <c r="N8" s="9"/>
      <c r="O8" s="9"/>
    </row>
    <row r="9" spans="1:15">
      <c r="A9" s="12"/>
      <c r="B9" s="9"/>
      <c r="C9" s="9"/>
      <c r="D9" s="13"/>
      <c r="E9" s="14"/>
      <c r="F9" s="15" t="str">
        <f>IF($C9="","",IFERROR(VLOOKUP($C9,'Start Here'!$A$15:$D$37,2,FALSE),0)+IF($D9&lt;&gt;"",$D9*IFERROR(VLOOKUP($C9,'Start Here'!$A$15:$D$37,3,FALSE),0),0)+IF($E9&lt;&gt;"",$E9*IFERROR(VLOOKUP($C9,'Start Here'!$A$15:$D$37,4,FALSE),0),0))</f>
        <v/>
      </c>
      <c r="G9" s="10"/>
      <c r="H9" s="15" t="str">
        <f>IF($G9&lt;&gt;"",IFERROR(1*$G9,$F9),$F9)</f>
        <v/>
      </c>
      <c r="I9" s="15" t="str">
        <f>IF($C9="","",IFERROR(VLOOKUP('Start Here'!$B$11,'Start Here'!$A$15:$D$37,2,FALSE),0)+IF($D9&lt;&gt;"",$D9*IFERROR(VLOOKUP('Start Here'!$B$11,'Start Here'!$A$15:$D$37,3,FALSE),0),0)+IF($E9&lt;&gt;"",$E9*IFERROR(VLOOKUP('Start Here'!$B$11,'Start Here'!$A$15:$D$37,4,FALSE),0),0))</f>
        <v/>
      </c>
      <c r="J9" s="15" t="str">
        <f>IF($C9="","",IFERROR($I9,0)-IFERROR($H9,0))</f>
        <v/>
      </c>
      <c r="K9" s="16"/>
      <c r="L9" s="16"/>
      <c r="M9" s="16"/>
      <c r="N9" s="9"/>
      <c r="O9" s="9"/>
    </row>
    <row r="10" spans="1:15">
      <c r="A10" s="12"/>
      <c r="B10" s="9"/>
      <c r="C10" s="9"/>
      <c r="D10" s="13"/>
      <c r="E10" s="14"/>
      <c r="F10" s="15" t="str">
        <f>IF($C10="","",IFERROR(VLOOKUP($C10,'Start Here'!$A$15:$D$37,2,FALSE),0)+IF($D10&lt;&gt;"",$D10*IFERROR(VLOOKUP($C10,'Start Here'!$A$15:$D$37,3,FALSE),0),0)+IF($E10&lt;&gt;"",$E10*IFERROR(VLOOKUP($C10,'Start Here'!$A$15:$D$37,4,FALSE),0),0))</f>
        <v/>
      </c>
      <c r="G10" s="10"/>
      <c r="H10" s="15" t="str">
        <f>IF($G10&lt;&gt;"",IFERROR(1*$G10,$F10),$F10)</f>
        <v/>
      </c>
      <c r="I10" s="15" t="str">
        <f>IF($C10="","",IFERROR(VLOOKUP('Start Here'!$B$11,'Start Here'!$A$15:$D$37,2,FALSE),0)+IF($D10&lt;&gt;"",$D10*IFERROR(VLOOKUP('Start Here'!$B$11,'Start Here'!$A$15:$D$37,3,FALSE),0),0)+IF($E10&lt;&gt;"",$E10*IFERROR(VLOOKUP('Start Here'!$B$11,'Start Here'!$A$15:$D$37,4,FALSE),0),0))</f>
        <v/>
      </c>
      <c r="J10" s="15" t="str">
        <f>IF($C10="","",IFERROR($I10,0)-IFERROR($H10,0))</f>
        <v/>
      </c>
      <c r="K10" s="16"/>
      <c r="L10" s="16"/>
      <c r="M10" s="16"/>
      <c r="N10" s="9"/>
      <c r="O10" s="9"/>
    </row>
    <row r="11" spans="1:15">
      <c r="A11" s="12"/>
      <c r="B11" s="9"/>
      <c r="C11" s="9"/>
      <c r="D11" s="13"/>
      <c r="E11" s="14"/>
      <c r="F11" s="15" t="str">
        <f>IF($C11="","",IFERROR(VLOOKUP($C11,'Start Here'!$A$15:$D$37,2,FALSE),0)+IF($D11&lt;&gt;"",$D11*IFERROR(VLOOKUP($C11,'Start Here'!$A$15:$D$37,3,FALSE),0),0)+IF($E11&lt;&gt;"",$E11*IFERROR(VLOOKUP($C11,'Start Here'!$A$15:$D$37,4,FALSE),0),0))</f>
        <v/>
      </c>
      <c r="G11" s="10"/>
      <c r="H11" s="15" t="str">
        <f>IF($G11&lt;&gt;"",IFERROR(1*$G11,$F11),$F11)</f>
        <v/>
      </c>
      <c r="I11" s="15" t="str">
        <f>IF($C11="","",IFERROR(VLOOKUP('Start Here'!$B$11,'Start Here'!$A$15:$D$37,2,FALSE),0)+IF($D11&lt;&gt;"",$D11*IFERROR(VLOOKUP('Start Here'!$B$11,'Start Here'!$A$15:$D$37,3,FALSE),0),0)+IF($E11&lt;&gt;"",$E11*IFERROR(VLOOKUP('Start Here'!$B$11,'Start Here'!$A$15:$D$37,4,FALSE),0),0))</f>
        <v/>
      </c>
      <c r="J11" s="15" t="str">
        <f>IF($C11="","",IFERROR($I11,0)-IFERROR($H11,0))</f>
        <v/>
      </c>
      <c r="K11" s="16"/>
      <c r="L11" s="16"/>
      <c r="M11" s="16"/>
      <c r="N11" s="9"/>
      <c r="O11" s="9"/>
    </row>
    <row r="12" spans="1:15">
      <c r="A12" s="12"/>
      <c r="B12" s="9"/>
      <c r="C12" s="9"/>
      <c r="D12" s="13"/>
      <c r="E12" s="14"/>
      <c r="F12" s="15" t="str">
        <f>IF($C12="","",IFERROR(VLOOKUP($C12,'Start Here'!$A$15:$D$37,2,FALSE),0)+IF($D12&lt;&gt;"",$D12*IFERROR(VLOOKUP($C12,'Start Here'!$A$15:$D$37,3,FALSE),0),0)+IF($E12&lt;&gt;"",$E12*IFERROR(VLOOKUP($C12,'Start Here'!$A$15:$D$37,4,FALSE),0),0))</f>
        <v/>
      </c>
      <c r="G12" s="10"/>
      <c r="H12" s="15" t="str">
        <f>IF($G12&lt;&gt;"",IFERROR(1*$G12,$F12),$F12)</f>
        <v/>
      </c>
      <c r="I12" s="15" t="str">
        <f>IF($C12="","",IFERROR(VLOOKUP('Start Here'!$B$11,'Start Here'!$A$15:$D$37,2,FALSE),0)+IF($D12&lt;&gt;"",$D12*IFERROR(VLOOKUP('Start Here'!$B$11,'Start Here'!$A$15:$D$37,3,FALSE),0),0)+IF($E12&lt;&gt;"",$E12*IFERROR(VLOOKUP('Start Here'!$B$11,'Start Here'!$A$15:$D$37,4,FALSE),0),0))</f>
        <v/>
      </c>
      <c r="J12" s="15" t="str">
        <f>IF($C12="","",IFERROR($I12,0)-IFERROR($H12,0))</f>
        <v/>
      </c>
      <c r="K12" s="16"/>
      <c r="L12" s="16"/>
      <c r="M12" s="16"/>
      <c r="N12" s="9"/>
      <c r="O12" s="9"/>
    </row>
    <row r="13" spans="1:15">
      <c r="A13" s="12"/>
      <c r="B13" s="9"/>
      <c r="C13" s="9"/>
      <c r="D13" s="13"/>
      <c r="E13" s="14"/>
      <c r="F13" s="15" t="str">
        <f>IF($C13="","",IFERROR(VLOOKUP($C13,'Start Here'!$A$15:$D$37,2,FALSE),0)+IF($D13&lt;&gt;"",$D13*IFERROR(VLOOKUP($C13,'Start Here'!$A$15:$D$37,3,FALSE),0),0)+IF($E13&lt;&gt;"",$E13*IFERROR(VLOOKUP($C13,'Start Here'!$A$15:$D$37,4,FALSE),0),0))</f>
        <v/>
      </c>
      <c r="G13" s="10"/>
      <c r="H13" s="15" t="str">
        <f>IF($G13&lt;&gt;"",IFERROR(1*$G13,$F13),$F13)</f>
        <v/>
      </c>
      <c r="I13" s="15" t="str">
        <f>IF($C13="","",IFERROR(VLOOKUP('Start Here'!$B$11,'Start Here'!$A$15:$D$37,2,FALSE),0)+IF($D13&lt;&gt;"",$D13*IFERROR(VLOOKUP('Start Here'!$B$11,'Start Here'!$A$15:$D$37,3,FALSE),0),0)+IF($E13&lt;&gt;"",$E13*IFERROR(VLOOKUP('Start Here'!$B$11,'Start Here'!$A$15:$D$37,4,FALSE),0),0))</f>
        <v/>
      </c>
      <c r="J13" s="15" t="str">
        <f>IF($C13="","",IFERROR($I13,0)-IFERROR($H13,0))</f>
        <v/>
      </c>
      <c r="K13" s="16"/>
      <c r="L13" s="16"/>
      <c r="M13" s="16"/>
      <c r="N13" s="9"/>
      <c r="O13" s="9"/>
    </row>
    <row r="14" spans="1:15">
      <c r="A14" s="12"/>
      <c r="B14" s="9"/>
      <c r="C14" s="9"/>
      <c r="D14" s="13"/>
      <c r="E14" s="14"/>
      <c r="F14" s="15" t="str">
        <f>IF($C14="","",IFERROR(VLOOKUP($C14,'Start Here'!$A$15:$D$37,2,FALSE),0)+IF($D14&lt;&gt;"",$D14*IFERROR(VLOOKUP($C14,'Start Here'!$A$15:$D$37,3,FALSE),0),0)+IF($E14&lt;&gt;"",$E14*IFERROR(VLOOKUP($C14,'Start Here'!$A$15:$D$37,4,FALSE),0),0))</f>
        <v/>
      </c>
      <c r="G14" s="10"/>
      <c r="H14" s="15" t="str">
        <f>IF($G14&lt;&gt;"",IFERROR(1*$G14,$F14),$F14)</f>
        <v/>
      </c>
      <c r="I14" s="15" t="str">
        <f>IF($C14="","",IFERROR(VLOOKUP('Start Here'!$B$11,'Start Here'!$A$15:$D$37,2,FALSE),0)+IF($D14&lt;&gt;"",$D14*IFERROR(VLOOKUP('Start Here'!$B$11,'Start Here'!$A$15:$D$37,3,FALSE),0),0)+IF($E14&lt;&gt;"",$E14*IFERROR(VLOOKUP('Start Here'!$B$11,'Start Here'!$A$15:$D$37,4,FALSE),0),0))</f>
        <v/>
      </c>
      <c r="J14" s="15" t="str">
        <f>IF($C14="","",IFERROR($I14,0)-IFERROR($H14,0))</f>
        <v/>
      </c>
      <c r="K14" s="16"/>
      <c r="L14" s="16"/>
      <c r="M14" s="16"/>
      <c r="N14" s="9"/>
      <c r="O14" s="9"/>
    </row>
    <row r="15" spans="1:15">
      <c r="A15" s="12"/>
      <c r="B15" s="9"/>
      <c r="C15" s="9"/>
      <c r="D15" s="13"/>
      <c r="E15" s="14"/>
      <c r="F15" s="15" t="str">
        <f>IF($C15="","",IFERROR(VLOOKUP($C15,'Start Here'!$A$15:$D$37,2,FALSE),0)+IF($D15&lt;&gt;"",$D15*IFERROR(VLOOKUP($C15,'Start Here'!$A$15:$D$37,3,FALSE),0),0)+IF($E15&lt;&gt;"",$E15*IFERROR(VLOOKUP($C15,'Start Here'!$A$15:$D$37,4,FALSE),0),0))</f>
        <v/>
      </c>
      <c r="G15" s="10"/>
      <c r="H15" s="15" t="str">
        <f>IF($G15&lt;&gt;"",IFERROR(1*$G15,$F15),$F15)</f>
        <v/>
      </c>
      <c r="I15" s="15" t="str">
        <f>IF($C15="","",IFERROR(VLOOKUP('Start Here'!$B$11,'Start Here'!$A$15:$D$37,2,FALSE),0)+IF($D15&lt;&gt;"",$D15*IFERROR(VLOOKUP('Start Here'!$B$11,'Start Here'!$A$15:$D$37,3,FALSE),0),0)+IF($E15&lt;&gt;"",$E15*IFERROR(VLOOKUP('Start Here'!$B$11,'Start Here'!$A$15:$D$37,4,FALSE),0),0))</f>
        <v/>
      </c>
      <c r="J15" s="15" t="str">
        <f>IF($C15="","",IFERROR($I15,0)-IFERROR($H15,0))</f>
        <v/>
      </c>
      <c r="K15" s="16"/>
      <c r="L15" s="16"/>
      <c r="M15" s="16"/>
      <c r="N15" s="9"/>
      <c r="O15" s="9"/>
    </row>
    <row r="16" spans="1:15">
      <c r="A16" s="12"/>
      <c r="B16" s="9"/>
      <c r="C16" s="9"/>
      <c r="D16" s="13"/>
      <c r="E16" s="14"/>
      <c r="F16" s="15" t="str">
        <f>IF($C16="","",IFERROR(VLOOKUP($C16,'Start Here'!$A$15:$D$37,2,FALSE),0)+IF($D16&lt;&gt;"",$D16*IFERROR(VLOOKUP($C16,'Start Here'!$A$15:$D$37,3,FALSE),0),0)+IF($E16&lt;&gt;"",$E16*IFERROR(VLOOKUP($C16,'Start Here'!$A$15:$D$37,4,FALSE),0),0))</f>
        <v/>
      </c>
      <c r="G16" s="10"/>
      <c r="H16" s="15" t="str">
        <f>IF($G16&lt;&gt;"",IFERROR(1*$G16,$F16),$F16)</f>
        <v/>
      </c>
      <c r="I16" s="15" t="str">
        <f>IF($C16="","",IFERROR(VLOOKUP('Start Here'!$B$11,'Start Here'!$A$15:$D$37,2,FALSE),0)+IF($D16&lt;&gt;"",$D16*IFERROR(VLOOKUP('Start Here'!$B$11,'Start Here'!$A$15:$D$37,3,FALSE),0),0)+IF($E16&lt;&gt;"",$E16*IFERROR(VLOOKUP('Start Here'!$B$11,'Start Here'!$A$15:$D$37,4,FALSE),0),0))</f>
        <v/>
      </c>
      <c r="J16" s="15" t="str">
        <f>IF($C16="","",IFERROR($I16,0)-IFERROR($H16,0))</f>
        <v/>
      </c>
      <c r="K16" s="16"/>
      <c r="L16" s="16"/>
      <c r="M16" s="16"/>
      <c r="N16" s="9"/>
      <c r="O16" s="9"/>
    </row>
    <row r="17" spans="1:15">
      <c r="A17" s="12"/>
      <c r="B17" s="9"/>
      <c r="C17" s="9"/>
      <c r="D17" s="13"/>
      <c r="E17" s="14"/>
      <c r="F17" s="15" t="str">
        <f>IF($C17="","",IFERROR(VLOOKUP($C17,'Start Here'!$A$15:$D$37,2,FALSE),0)+IF($D17&lt;&gt;"",$D17*IFERROR(VLOOKUP($C17,'Start Here'!$A$15:$D$37,3,FALSE),0),0)+IF($E17&lt;&gt;"",$E17*IFERROR(VLOOKUP($C17,'Start Here'!$A$15:$D$37,4,FALSE),0),0))</f>
        <v/>
      </c>
      <c r="G17" s="10"/>
      <c r="H17" s="15" t="str">
        <f>IF($G17&lt;&gt;"",IFERROR(1*$G17,$F17),$F17)</f>
        <v/>
      </c>
      <c r="I17" s="15" t="str">
        <f>IF($C17="","",IFERROR(VLOOKUP('Start Here'!$B$11,'Start Here'!$A$15:$D$37,2,FALSE),0)+IF($D17&lt;&gt;"",$D17*IFERROR(VLOOKUP('Start Here'!$B$11,'Start Here'!$A$15:$D$37,3,FALSE),0),0)+IF($E17&lt;&gt;"",$E17*IFERROR(VLOOKUP('Start Here'!$B$11,'Start Here'!$A$15:$D$37,4,FALSE),0),0))</f>
        <v/>
      </c>
      <c r="J17" s="15" t="str">
        <f>IF($C17="","",IFERROR($I17,0)-IFERROR($H17,0))</f>
        <v/>
      </c>
      <c r="K17" s="16"/>
      <c r="L17" s="16"/>
      <c r="M17" s="16"/>
      <c r="N17" s="9"/>
      <c r="O17" s="9"/>
    </row>
    <row r="18" spans="1:15">
      <c r="A18" s="12"/>
      <c r="B18" s="9"/>
      <c r="C18" s="9"/>
      <c r="D18" s="13"/>
      <c r="E18" s="14"/>
      <c r="F18" s="15" t="str">
        <f>IF($C18="","",IFERROR(VLOOKUP($C18,'Start Here'!$A$15:$D$37,2,FALSE),0)+IF($D18&lt;&gt;"",$D18*IFERROR(VLOOKUP($C18,'Start Here'!$A$15:$D$37,3,FALSE),0),0)+IF($E18&lt;&gt;"",$E18*IFERROR(VLOOKUP($C18,'Start Here'!$A$15:$D$37,4,FALSE),0),0))</f>
        <v/>
      </c>
      <c r="G18" s="10"/>
      <c r="H18" s="15" t="str">
        <f>IF($G18&lt;&gt;"",IFERROR(1*$G18,$F18),$F18)</f>
        <v/>
      </c>
      <c r="I18" s="15" t="str">
        <f>IF($C18="","",IFERROR(VLOOKUP('Start Here'!$B$11,'Start Here'!$A$15:$D$37,2,FALSE),0)+IF($D18&lt;&gt;"",$D18*IFERROR(VLOOKUP('Start Here'!$B$11,'Start Here'!$A$15:$D$37,3,FALSE),0),0)+IF($E18&lt;&gt;"",$E18*IFERROR(VLOOKUP('Start Here'!$B$11,'Start Here'!$A$15:$D$37,4,FALSE),0),0))</f>
        <v/>
      </c>
      <c r="J18" s="15" t="str">
        <f>IF($C18="","",IFERROR($I18,0)-IFERROR($H18,0))</f>
        <v/>
      </c>
      <c r="K18" s="16"/>
      <c r="L18" s="16"/>
      <c r="M18" s="16"/>
      <c r="N18" s="9"/>
      <c r="O18" s="9"/>
    </row>
    <row r="19" spans="1:15">
      <c r="A19" s="12"/>
      <c r="B19" s="9"/>
      <c r="C19" s="9"/>
      <c r="D19" s="13"/>
      <c r="E19" s="14"/>
      <c r="F19" s="15" t="str">
        <f>IF($C19="","",IFERROR(VLOOKUP($C19,'Start Here'!$A$15:$D$37,2,FALSE),0)+IF($D19&lt;&gt;"",$D19*IFERROR(VLOOKUP($C19,'Start Here'!$A$15:$D$37,3,FALSE),0),0)+IF($E19&lt;&gt;"",$E19*IFERROR(VLOOKUP($C19,'Start Here'!$A$15:$D$37,4,FALSE),0),0))</f>
        <v/>
      </c>
      <c r="G19" s="10"/>
      <c r="H19" s="15" t="str">
        <f>IF($G19&lt;&gt;"",IFERROR(1*$G19,$F19),$F19)</f>
        <v/>
      </c>
      <c r="I19" s="15" t="str">
        <f>IF($C19="","",IFERROR(VLOOKUP('Start Here'!$B$11,'Start Here'!$A$15:$D$37,2,FALSE),0)+IF($D19&lt;&gt;"",$D19*IFERROR(VLOOKUP('Start Here'!$B$11,'Start Here'!$A$15:$D$37,3,FALSE),0),0)+IF($E19&lt;&gt;"",$E19*IFERROR(VLOOKUP('Start Here'!$B$11,'Start Here'!$A$15:$D$37,4,FALSE),0),0))</f>
        <v/>
      </c>
      <c r="J19" s="15" t="str">
        <f>IF($C19="","",IFERROR($I19,0)-IFERROR($H19,0))</f>
        <v/>
      </c>
      <c r="K19" s="16"/>
      <c r="L19" s="16"/>
      <c r="M19" s="16"/>
      <c r="N19" s="9"/>
      <c r="O19" s="9"/>
    </row>
    <row r="20" spans="1:15">
      <c r="A20" s="12"/>
      <c r="B20" s="9"/>
      <c r="C20" s="9"/>
      <c r="D20" s="13"/>
      <c r="E20" s="14"/>
      <c r="F20" s="15" t="str">
        <f>IF($C20="","",IFERROR(VLOOKUP($C20,'Start Here'!$A$15:$D$37,2,FALSE),0)+IF($D20&lt;&gt;"",$D20*IFERROR(VLOOKUP($C20,'Start Here'!$A$15:$D$37,3,FALSE),0),0)+IF($E20&lt;&gt;"",$E20*IFERROR(VLOOKUP($C20,'Start Here'!$A$15:$D$37,4,FALSE),0),0))</f>
        <v/>
      </c>
      <c r="G20" s="10"/>
      <c r="H20" s="15" t="str">
        <f>IF($G20&lt;&gt;"",IFERROR(1*$G20,$F20),$F20)</f>
        <v/>
      </c>
      <c r="I20" s="15" t="str">
        <f>IF($C20="","",IFERROR(VLOOKUP('Start Here'!$B$11,'Start Here'!$A$15:$D$37,2,FALSE),0)+IF($D20&lt;&gt;"",$D20*IFERROR(VLOOKUP('Start Here'!$B$11,'Start Here'!$A$15:$D$37,3,FALSE),0),0)+IF($E20&lt;&gt;"",$E20*IFERROR(VLOOKUP('Start Here'!$B$11,'Start Here'!$A$15:$D$37,4,FALSE),0),0))</f>
        <v/>
      </c>
      <c r="J20" s="15" t="str">
        <f>IF($C20="","",IFERROR($I20,0)-IFERROR($H20,0))</f>
        <v/>
      </c>
      <c r="K20" s="16"/>
      <c r="L20" s="16"/>
      <c r="M20" s="16"/>
      <c r="N20" s="9"/>
      <c r="O20" s="9"/>
    </row>
    <row r="21" spans="1:15">
      <c r="A21" s="12"/>
      <c r="B21" s="9"/>
      <c r="C21" s="9"/>
      <c r="D21" s="13"/>
      <c r="E21" s="14"/>
      <c r="F21" s="15" t="str">
        <f>IF($C21="","",IFERROR(VLOOKUP($C21,'Start Here'!$A$15:$D$37,2,FALSE),0)+IF($D21&lt;&gt;"",$D21*IFERROR(VLOOKUP($C21,'Start Here'!$A$15:$D$37,3,FALSE),0),0)+IF($E21&lt;&gt;"",$E21*IFERROR(VLOOKUP($C21,'Start Here'!$A$15:$D$37,4,FALSE),0),0))</f>
        <v/>
      </c>
      <c r="G21" s="10"/>
      <c r="H21" s="15" t="str">
        <f>IF($G21&lt;&gt;"",IFERROR(1*$G21,$F21),$F21)</f>
        <v/>
      </c>
      <c r="I21" s="15" t="str">
        <f>IF($C21="","",IFERROR(VLOOKUP('Start Here'!$B$11,'Start Here'!$A$15:$D$37,2,FALSE),0)+IF($D21&lt;&gt;"",$D21*IFERROR(VLOOKUP('Start Here'!$B$11,'Start Here'!$A$15:$D$37,3,FALSE),0),0)+IF($E21&lt;&gt;"",$E21*IFERROR(VLOOKUP('Start Here'!$B$11,'Start Here'!$A$15:$D$37,4,FALSE),0),0))</f>
        <v/>
      </c>
      <c r="J21" s="15" t="str">
        <f>IF($C21="","",IFERROR($I21,0)-IFERROR($H21,0))</f>
        <v/>
      </c>
      <c r="K21" s="16"/>
      <c r="L21" s="16"/>
      <c r="M21" s="16"/>
      <c r="N21" s="9"/>
      <c r="O21" s="9"/>
    </row>
    <row r="22" spans="1:15">
      <c r="A22" s="12"/>
      <c r="B22" s="9"/>
      <c r="C22" s="9"/>
      <c r="D22" s="13"/>
      <c r="E22" s="14"/>
      <c r="F22" s="15" t="str">
        <f>IF($C22="","",IFERROR(VLOOKUP($C22,'Start Here'!$A$15:$D$37,2,FALSE),0)+IF($D22&lt;&gt;"",$D22*IFERROR(VLOOKUP($C22,'Start Here'!$A$15:$D$37,3,FALSE),0),0)+IF($E22&lt;&gt;"",$E22*IFERROR(VLOOKUP($C22,'Start Here'!$A$15:$D$37,4,FALSE),0),0))</f>
        <v/>
      </c>
      <c r="G22" s="10"/>
      <c r="H22" s="15" t="str">
        <f>IF($G22&lt;&gt;"",IFERROR(1*$G22,$F22),$F22)</f>
        <v/>
      </c>
      <c r="I22" s="15" t="str">
        <f>IF($C22="","",IFERROR(VLOOKUP('Start Here'!$B$11,'Start Here'!$A$15:$D$37,2,FALSE),0)+IF($D22&lt;&gt;"",$D22*IFERROR(VLOOKUP('Start Here'!$B$11,'Start Here'!$A$15:$D$37,3,FALSE),0),0)+IF($E22&lt;&gt;"",$E22*IFERROR(VLOOKUP('Start Here'!$B$11,'Start Here'!$A$15:$D$37,4,FALSE),0),0))</f>
        <v/>
      </c>
      <c r="J22" s="15" t="str">
        <f>IF($C22="","",IFERROR($I22,0)-IFERROR($H22,0))</f>
        <v/>
      </c>
      <c r="K22" s="16"/>
      <c r="L22" s="16"/>
      <c r="M22" s="16"/>
      <c r="N22" s="9"/>
      <c r="O22" s="9"/>
    </row>
    <row r="23" spans="1:15">
      <c r="A23" s="12"/>
      <c r="B23" s="9"/>
      <c r="C23" s="9"/>
      <c r="D23" s="13"/>
      <c r="E23" s="14"/>
      <c r="F23" s="15" t="str">
        <f>IF($C23="","",IFERROR(VLOOKUP($C23,'Start Here'!$A$15:$D$37,2,FALSE),0)+IF($D23&lt;&gt;"",$D23*IFERROR(VLOOKUP($C23,'Start Here'!$A$15:$D$37,3,FALSE),0),0)+IF($E23&lt;&gt;"",$E23*IFERROR(VLOOKUP($C23,'Start Here'!$A$15:$D$37,4,FALSE),0),0))</f>
        <v/>
      </c>
      <c r="G23" s="10"/>
      <c r="H23" s="15" t="str">
        <f>IF($G23&lt;&gt;"",IFERROR(1*$G23,$F23),$F23)</f>
        <v/>
      </c>
      <c r="I23" s="15" t="str">
        <f>IF($C23="","",IFERROR(VLOOKUP('Start Here'!$B$11,'Start Here'!$A$15:$D$37,2,FALSE),0)+IF($D23&lt;&gt;"",$D23*IFERROR(VLOOKUP('Start Here'!$B$11,'Start Here'!$A$15:$D$37,3,FALSE),0),0)+IF($E23&lt;&gt;"",$E23*IFERROR(VLOOKUP('Start Here'!$B$11,'Start Here'!$A$15:$D$37,4,FALSE),0),0))</f>
        <v/>
      </c>
      <c r="J23" s="15" t="str">
        <f>IF($C23="","",IFERROR($I23,0)-IFERROR($H23,0))</f>
        <v/>
      </c>
      <c r="K23" s="16"/>
      <c r="L23" s="16"/>
      <c r="M23" s="16"/>
      <c r="N23" s="9"/>
      <c r="O23" s="9"/>
    </row>
    <row r="24" spans="1:15">
      <c r="A24" s="12"/>
      <c r="B24" s="9"/>
      <c r="C24" s="9"/>
      <c r="D24" s="13"/>
      <c r="E24" s="14"/>
      <c r="F24" s="15" t="str">
        <f>IF($C24="","",IFERROR(VLOOKUP($C24,'Start Here'!$A$15:$D$37,2,FALSE),0)+IF($D24&lt;&gt;"",$D24*IFERROR(VLOOKUP($C24,'Start Here'!$A$15:$D$37,3,FALSE),0),0)+IF($E24&lt;&gt;"",$E24*IFERROR(VLOOKUP($C24,'Start Here'!$A$15:$D$37,4,FALSE),0),0))</f>
        <v/>
      </c>
      <c r="G24" s="10"/>
      <c r="H24" s="15" t="str">
        <f>IF($G24&lt;&gt;"",IFERROR(1*$G24,$F24),$F24)</f>
        <v/>
      </c>
      <c r="I24" s="15" t="str">
        <f>IF($C24="","",IFERROR(VLOOKUP('Start Here'!$B$11,'Start Here'!$A$15:$D$37,2,FALSE),0)+IF($D24&lt;&gt;"",$D24*IFERROR(VLOOKUP('Start Here'!$B$11,'Start Here'!$A$15:$D$37,3,FALSE),0),0)+IF($E24&lt;&gt;"",$E24*IFERROR(VLOOKUP('Start Here'!$B$11,'Start Here'!$A$15:$D$37,4,FALSE),0),0))</f>
        <v/>
      </c>
      <c r="J24" s="15" t="str">
        <f>IF($C24="","",IFERROR($I24,0)-IFERROR($H24,0))</f>
        <v/>
      </c>
      <c r="K24" s="16"/>
      <c r="L24" s="16"/>
      <c r="M24" s="16"/>
      <c r="N24" s="9"/>
      <c r="O24" s="9"/>
    </row>
    <row r="25" spans="1:15">
      <c r="A25" s="12"/>
      <c r="B25" s="9"/>
      <c r="C25" s="9"/>
      <c r="D25" s="13"/>
      <c r="E25" s="14"/>
      <c r="F25" s="15" t="str">
        <f>IF($C25="","",IFERROR(VLOOKUP($C25,'Start Here'!$A$15:$D$37,2,FALSE),0)+IF($D25&lt;&gt;"",$D25*IFERROR(VLOOKUP($C25,'Start Here'!$A$15:$D$37,3,FALSE),0),0)+IF($E25&lt;&gt;"",$E25*IFERROR(VLOOKUP($C25,'Start Here'!$A$15:$D$37,4,FALSE),0),0))</f>
        <v/>
      </c>
      <c r="G25" s="10"/>
      <c r="H25" s="15" t="str">
        <f>IF($G25&lt;&gt;"",IFERROR(1*$G25,$F25),$F25)</f>
        <v/>
      </c>
      <c r="I25" s="15" t="str">
        <f>IF($C25="","",IFERROR(VLOOKUP('Start Here'!$B$11,'Start Here'!$A$15:$D$37,2,FALSE),0)+IF($D25&lt;&gt;"",$D25*IFERROR(VLOOKUP('Start Here'!$B$11,'Start Here'!$A$15:$D$37,3,FALSE),0),0)+IF($E25&lt;&gt;"",$E25*IFERROR(VLOOKUP('Start Here'!$B$11,'Start Here'!$A$15:$D$37,4,FALSE),0),0))</f>
        <v/>
      </c>
      <c r="J25" s="15" t="str">
        <f>IF($C25="","",IFERROR($I25,0)-IFERROR($H25,0))</f>
        <v/>
      </c>
      <c r="K25" s="16"/>
      <c r="L25" s="16"/>
      <c r="M25" s="16"/>
      <c r="N25" s="9"/>
      <c r="O25" s="9"/>
    </row>
    <row r="26" spans="1:15">
      <c r="A26" s="12"/>
      <c r="B26" s="9"/>
      <c r="C26" s="9"/>
      <c r="D26" s="13"/>
      <c r="E26" s="14"/>
      <c r="F26" s="15" t="str">
        <f>IF($C26="","",IFERROR(VLOOKUP($C26,'Start Here'!$A$15:$D$37,2,FALSE),0)+IF($D26&lt;&gt;"",$D26*IFERROR(VLOOKUP($C26,'Start Here'!$A$15:$D$37,3,FALSE),0),0)+IF($E26&lt;&gt;"",$E26*IFERROR(VLOOKUP($C26,'Start Here'!$A$15:$D$37,4,FALSE),0),0))</f>
        <v/>
      </c>
      <c r="G26" s="10"/>
      <c r="H26" s="15" t="str">
        <f>IF($G26&lt;&gt;"",IFERROR(1*$G26,$F26),$F26)</f>
        <v/>
      </c>
      <c r="I26" s="15" t="str">
        <f>IF($C26="","",IFERROR(VLOOKUP('Start Here'!$B$11,'Start Here'!$A$15:$D$37,2,FALSE),0)+IF($D26&lt;&gt;"",$D26*IFERROR(VLOOKUP('Start Here'!$B$11,'Start Here'!$A$15:$D$37,3,FALSE),0),0)+IF($E26&lt;&gt;"",$E26*IFERROR(VLOOKUP('Start Here'!$B$11,'Start Here'!$A$15:$D$37,4,FALSE),0),0))</f>
        <v/>
      </c>
      <c r="J26" s="15" t="str">
        <f>IF($C26="","",IFERROR($I26,0)-IFERROR($H26,0))</f>
        <v/>
      </c>
      <c r="K26" s="16"/>
      <c r="L26" s="16"/>
      <c r="M26" s="16"/>
      <c r="N26" s="9"/>
      <c r="O26" s="9"/>
    </row>
    <row r="27" spans="1:15">
      <c r="A27" s="12"/>
      <c r="B27" s="9"/>
      <c r="C27" s="9"/>
      <c r="D27" s="13"/>
      <c r="E27" s="14"/>
      <c r="F27" s="15" t="str">
        <f>IF($C27="","",IFERROR(VLOOKUP($C27,'Start Here'!$A$15:$D$37,2,FALSE),0)+IF($D27&lt;&gt;"",$D27*IFERROR(VLOOKUP($C27,'Start Here'!$A$15:$D$37,3,FALSE),0),0)+IF($E27&lt;&gt;"",$E27*IFERROR(VLOOKUP($C27,'Start Here'!$A$15:$D$37,4,FALSE),0),0))</f>
        <v/>
      </c>
      <c r="G27" s="10"/>
      <c r="H27" s="15" t="str">
        <f>IF($G27&lt;&gt;"",IFERROR(1*$G27,$F27),$F27)</f>
        <v/>
      </c>
      <c r="I27" s="15" t="str">
        <f>IF($C27="","",IFERROR(VLOOKUP('Start Here'!$B$11,'Start Here'!$A$15:$D$37,2,FALSE),0)+IF($D27&lt;&gt;"",$D27*IFERROR(VLOOKUP('Start Here'!$B$11,'Start Here'!$A$15:$D$37,3,FALSE),0),0)+IF($E27&lt;&gt;"",$E27*IFERROR(VLOOKUP('Start Here'!$B$11,'Start Here'!$A$15:$D$37,4,FALSE),0),0))</f>
        <v/>
      </c>
      <c r="J27" s="15" t="str">
        <f>IF($C27="","",IFERROR($I27,0)-IFERROR($H27,0))</f>
        <v/>
      </c>
      <c r="K27" s="16"/>
      <c r="L27" s="16"/>
      <c r="M27" s="16"/>
      <c r="N27" s="9"/>
      <c r="O27" s="9"/>
    </row>
    <row r="28" spans="1:15">
      <c r="A28" s="12"/>
      <c r="B28" s="9"/>
      <c r="C28" s="9"/>
      <c r="D28" s="13"/>
      <c r="E28" s="14"/>
      <c r="F28" s="15" t="str">
        <f>IF($C28="","",IFERROR(VLOOKUP($C28,'Start Here'!$A$15:$D$37,2,FALSE),0)+IF($D28&lt;&gt;"",$D28*IFERROR(VLOOKUP($C28,'Start Here'!$A$15:$D$37,3,FALSE),0),0)+IF($E28&lt;&gt;"",$E28*IFERROR(VLOOKUP($C28,'Start Here'!$A$15:$D$37,4,FALSE),0),0))</f>
        <v/>
      </c>
      <c r="G28" s="10"/>
      <c r="H28" s="15" t="str">
        <f>IF($G28&lt;&gt;"",IFERROR(1*$G28,$F28),$F28)</f>
        <v/>
      </c>
      <c r="I28" s="15" t="str">
        <f>IF($C28="","",IFERROR(VLOOKUP('Start Here'!$B$11,'Start Here'!$A$15:$D$37,2,FALSE),0)+IF($D28&lt;&gt;"",$D28*IFERROR(VLOOKUP('Start Here'!$B$11,'Start Here'!$A$15:$D$37,3,FALSE),0),0)+IF($E28&lt;&gt;"",$E28*IFERROR(VLOOKUP('Start Here'!$B$11,'Start Here'!$A$15:$D$37,4,FALSE),0),0))</f>
        <v/>
      </c>
      <c r="J28" s="15" t="str">
        <f>IF($C28="","",IFERROR($I28,0)-IFERROR($H28,0))</f>
        <v/>
      </c>
      <c r="K28" s="16"/>
      <c r="L28" s="16"/>
      <c r="M28" s="16"/>
      <c r="N28" s="9"/>
      <c r="O28" s="9"/>
    </row>
    <row r="29" spans="1:15">
      <c r="A29" s="12"/>
      <c r="B29" s="9"/>
      <c r="C29" s="9"/>
      <c r="D29" s="13"/>
      <c r="E29" s="14"/>
      <c r="F29" s="15" t="str">
        <f>IF($C29="","",IFERROR(VLOOKUP($C29,'Start Here'!$A$15:$D$37,2,FALSE),0)+IF($D29&lt;&gt;"",$D29*IFERROR(VLOOKUP($C29,'Start Here'!$A$15:$D$37,3,FALSE),0),0)+IF($E29&lt;&gt;"",$E29*IFERROR(VLOOKUP($C29,'Start Here'!$A$15:$D$37,4,FALSE),0),0))</f>
        <v/>
      </c>
      <c r="G29" s="10"/>
      <c r="H29" s="15" t="str">
        <f>IF($G29&lt;&gt;"",IFERROR(1*$G29,$F29),$F29)</f>
        <v/>
      </c>
      <c r="I29" s="15" t="str">
        <f>IF($C29="","",IFERROR(VLOOKUP('Start Here'!$B$11,'Start Here'!$A$15:$D$37,2,FALSE),0)+IF($D29&lt;&gt;"",$D29*IFERROR(VLOOKUP('Start Here'!$B$11,'Start Here'!$A$15:$D$37,3,FALSE),0),0)+IF($E29&lt;&gt;"",$E29*IFERROR(VLOOKUP('Start Here'!$B$11,'Start Here'!$A$15:$D$37,4,FALSE),0),0))</f>
        <v/>
      </c>
      <c r="J29" s="15" t="str">
        <f>IF($C29="","",IFERROR($I29,0)-IFERROR($H29,0))</f>
        <v/>
      </c>
      <c r="K29" s="16"/>
      <c r="L29" s="16"/>
      <c r="M29" s="16"/>
      <c r="N29" s="9"/>
      <c r="O29" s="9"/>
    </row>
    <row r="30" spans="1:15">
      <c r="A30" s="12"/>
      <c r="B30" s="9"/>
      <c r="C30" s="9"/>
      <c r="D30" s="13"/>
      <c r="E30" s="14"/>
      <c r="F30" s="15" t="str">
        <f>IF($C30="","",IFERROR(VLOOKUP($C30,'Start Here'!$A$15:$D$37,2,FALSE),0)+IF($D30&lt;&gt;"",$D30*IFERROR(VLOOKUP($C30,'Start Here'!$A$15:$D$37,3,FALSE),0),0)+IF($E30&lt;&gt;"",$E30*IFERROR(VLOOKUP($C30,'Start Here'!$A$15:$D$37,4,FALSE),0),0))</f>
        <v/>
      </c>
      <c r="G30" s="10"/>
      <c r="H30" s="15" t="str">
        <f>IF($G30&lt;&gt;"",IFERROR(1*$G30,$F30),$F30)</f>
        <v/>
      </c>
      <c r="I30" s="15" t="str">
        <f>IF($C30="","",IFERROR(VLOOKUP('Start Here'!$B$11,'Start Here'!$A$15:$D$37,2,FALSE),0)+IF($D30&lt;&gt;"",$D30*IFERROR(VLOOKUP('Start Here'!$B$11,'Start Here'!$A$15:$D$37,3,FALSE),0),0)+IF($E30&lt;&gt;"",$E30*IFERROR(VLOOKUP('Start Here'!$B$11,'Start Here'!$A$15:$D$37,4,FALSE),0),0))</f>
        <v/>
      </c>
      <c r="J30" s="15" t="str">
        <f>IF($C30="","",IFERROR($I30,0)-IFERROR($H30,0))</f>
        <v/>
      </c>
      <c r="K30" s="16"/>
      <c r="L30" s="16"/>
      <c r="M30" s="16"/>
      <c r="N30" s="9"/>
      <c r="O30" s="9"/>
    </row>
    <row r="31" spans="1:15">
      <c r="A31" s="12"/>
      <c r="B31" s="9"/>
      <c r="C31" s="9"/>
      <c r="D31" s="13"/>
      <c r="E31" s="14"/>
      <c r="F31" s="15" t="str">
        <f>IF($C31="","",IFERROR(VLOOKUP($C31,'Start Here'!$A$15:$D$37,2,FALSE),0)+IF($D31&lt;&gt;"",$D31*IFERROR(VLOOKUP($C31,'Start Here'!$A$15:$D$37,3,FALSE),0),0)+IF($E31&lt;&gt;"",$E31*IFERROR(VLOOKUP($C31,'Start Here'!$A$15:$D$37,4,FALSE),0),0))</f>
        <v/>
      </c>
      <c r="G31" s="10"/>
      <c r="H31" s="15" t="str">
        <f>IF($G31&lt;&gt;"",IFERROR(1*$G31,$F31),$F31)</f>
        <v/>
      </c>
      <c r="I31" s="15" t="str">
        <f>IF($C31="","",IFERROR(VLOOKUP('Start Here'!$B$11,'Start Here'!$A$15:$D$37,2,FALSE),0)+IF($D31&lt;&gt;"",$D31*IFERROR(VLOOKUP('Start Here'!$B$11,'Start Here'!$A$15:$D$37,3,FALSE),0),0)+IF($E31&lt;&gt;"",$E31*IFERROR(VLOOKUP('Start Here'!$B$11,'Start Here'!$A$15:$D$37,4,FALSE),0),0))</f>
        <v/>
      </c>
      <c r="J31" s="15" t="str">
        <f>IF($C31="","",IFERROR($I31,0)-IFERROR($H31,0))</f>
        <v/>
      </c>
      <c r="K31" s="16"/>
      <c r="L31" s="16"/>
      <c r="M31" s="16"/>
      <c r="N31" s="9"/>
      <c r="O31" s="9"/>
    </row>
    <row r="32" spans="1:15">
      <c r="A32" s="12"/>
      <c r="B32" s="9"/>
      <c r="C32" s="9"/>
      <c r="D32" s="13"/>
      <c r="E32" s="14"/>
      <c r="F32" s="15" t="str">
        <f>IF($C32="","",IFERROR(VLOOKUP($C32,'Start Here'!$A$15:$D$37,2,FALSE),0)+IF($D32&lt;&gt;"",$D32*IFERROR(VLOOKUP($C32,'Start Here'!$A$15:$D$37,3,FALSE),0),0)+IF($E32&lt;&gt;"",$E32*IFERROR(VLOOKUP($C32,'Start Here'!$A$15:$D$37,4,FALSE),0),0))</f>
        <v/>
      </c>
      <c r="G32" s="10"/>
      <c r="H32" s="15" t="str">
        <f>IF($G32&lt;&gt;"",IFERROR(1*$G32,$F32),$F32)</f>
        <v/>
      </c>
      <c r="I32" s="15" t="str">
        <f>IF($C32="","",IFERROR(VLOOKUP('Start Here'!$B$11,'Start Here'!$A$15:$D$37,2,FALSE),0)+IF($D32&lt;&gt;"",$D32*IFERROR(VLOOKUP('Start Here'!$B$11,'Start Here'!$A$15:$D$37,3,FALSE),0),0)+IF($E32&lt;&gt;"",$E32*IFERROR(VLOOKUP('Start Here'!$B$11,'Start Here'!$A$15:$D$37,4,FALSE),0),0))</f>
        <v/>
      </c>
      <c r="J32" s="15" t="str">
        <f>IF($C32="","",IFERROR($I32,0)-IFERROR($H32,0))</f>
        <v/>
      </c>
      <c r="K32" s="16"/>
      <c r="L32" s="16"/>
      <c r="M32" s="16"/>
      <c r="N32" s="9"/>
      <c r="O32" s="9"/>
    </row>
    <row r="33" spans="1:15">
      <c r="A33" s="12"/>
      <c r="B33" s="9"/>
      <c r="C33" s="9"/>
      <c r="D33" s="13"/>
      <c r="E33" s="14"/>
      <c r="F33" s="15" t="str">
        <f>IF($C33="","",IFERROR(VLOOKUP($C33,'Start Here'!$A$15:$D$37,2,FALSE),0)+IF($D33&lt;&gt;"",$D33*IFERROR(VLOOKUP($C33,'Start Here'!$A$15:$D$37,3,FALSE),0),0)+IF($E33&lt;&gt;"",$E33*IFERROR(VLOOKUP($C33,'Start Here'!$A$15:$D$37,4,FALSE),0),0))</f>
        <v/>
      </c>
      <c r="G33" s="10"/>
      <c r="H33" s="15" t="str">
        <f>IF($G33&lt;&gt;"",IFERROR(1*$G33,$F33),$F33)</f>
        <v/>
      </c>
      <c r="I33" s="15" t="str">
        <f>IF($C33="","",IFERROR(VLOOKUP('Start Here'!$B$11,'Start Here'!$A$15:$D$37,2,FALSE),0)+IF($D33&lt;&gt;"",$D33*IFERROR(VLOOKUP('Start Here'!$B$11,'Start Here'!$A$15:$D$37,3,FALSE),0),0)+IF($E33&lt;&gt;"",$E33*IFERROR(VLOOKUP('Start Here'!$B$11,'Start Here'!$A$15:$D$37,4,FALSE),0),0))</f>
        <v/>
      </c>
      <c r="J33" s="15" t="str">
        <f>IF($C33="","",IFERROR($I33,0)-IFERROR($H33,0))</f>
        <v/>
      </c>
      <c r="K33" s="16"/>
      <c r="L33" s="16"/>
      <c r="M33" s="16"/>
      <c r="N33" s="9"/>
      <c r="O33" s="9"/>
    </row>
    <row r="34" spans="1:15">
      <c r="A34" s="12"/>
      <c r="B34" s="9"/>
      <c r="C34" s="9"/>
      <c r="D34" s="13"/>
      <c r="E34" s="14"/>
      <c r="F34" s="15" t="str">
        <f>IF($C34="","",IFERROR(VLOOKUP($C34,'Start Here'!$A$15:$D$37,2,FALSE),0)+IF($D34&lt;&gt;"",$D34*IFERROR(VLOOKUP($C34,'Start Here'!$A$15:$D$37,3,FALSE),0),0)+IF($E34&lt;&gt;"",$E34*IFERROR(VLOOKUP($C34,'Start Here'!$A$15:$D$37,4,FALSE),0),0))</f>
        <v/>
      </c>
      <c r="G34" s="10"/>
      <c r="H34" s="15" t="str">
        <f>IF($G34&lt;&gt;"",IFERROR(1*$G34,$F34),$F34)</f>
        <v/>
      </c>
      <c r="I34" s="15" t="str">
        <f>IF($C34="","",IFERROR(VLOOKUP('Start Here'!$B$11,'Start Here'!$A$15:$D$37,2,FALSE),0)+IF($D34&lt;&gt;"",$D34*IFERROR(VLOOKUP('Start Here'!$B$11,'Start Here'!$A$15:$D$37,3,FALSE),0),0)+IF($E34&lt;&gt;"",$E34*IFERROR(VLOOKUP('Start Here'!$B$11,'Start Here'!$A$15:$D$37,4,FALSE),0),0))</f>
        <v/>
      </c>
      <c r="J34" s="15" t="str">
        <f>IF($C34="","",IFERROR($I34,0)-IFERROR($H34,0))</f>
        <v/>
      </c>
      <c r="K34" s="16"/>
      <c r="L34" s="16"/>
      <c r="M34" s="16"/>
      <c r="N34" s="9"/>
      <c r="O34" s="9"/>
    </row>
    <row r="35" spans="1:15">
      <c r="A35" s="12"/>
      <c r="B35" s="9"/>
      <c r="C35" s="9"/>
      <c r="D35" s="13"/>
      <c r="E35" s="14"/>
      <c r="F35" s="15" t="str">
        <f>IF($C35="","",IFERROR(VLOOKUP($C35,'Start Here'!$A$15:$D$37,2,FALSE),0)+IF($D35&lt;&gt;"",$D35*IFERROR(VLOOKUP($C35,'Start Here'!$A$15:$D$37,3,FALSE),0),0)+IF($E35&lt;&gt;"",$E35*IFERROR(VLOOKUP($C35,'Start Here'!$A$15:$D$37,4,FALSE),0),0))</f>
        <v/>
      </c>
      <c r="G35" s="10"/>
      <c r="H35" s="15" t="str">
        <f>IF($G35&lt;&gt;"",IFERROR(1*$G35,$F35),$F35)</f>
        <v/>
      </c>
      <c r="I35" s="15" t="str">
        <f>IF($C35="","",IFERROR(VLOOKUP('Start Here'!$B$11,'Start Here'!$A$15:$D$37,2,FALSE),0)+IF($D35&lt;&gt;"",$D35*IFERROR(VLOOKUP('Start Here'!$B$11,'Start Here'!$A$15:$D$37,3,FALSE),0),0)+IF($E35&lt;&gt;"",$E35*IFERROR(VLOOKUP('Start Here'!$B$11,'Start Here'!$A$15:$D$37,4,FALSE),0),0))</f>
        <v/>
      </c>
      <c r="J35" s="15" t="str">
        <f>IF($C35="","",IFERROR($I35,0)-IFERROR($H35,0))</f>
        <v/>
      </c>
      <c r="K35" s="16"/>
      <c r="L35" s="16"/>
      <c r="M35" s="16"/>
      <c r="N35" s="9"/>
      <c r="O35" s="9"/>
    </row>
    <row r="36" spans="1:15">
      <c r="A36" s="12"/>
      <c r="B36" s="9"/>
      <c r="C36" s="9"/>
      <c r="D36" s="13"/>
      <c r="E36" s="14"/>
      <c r="F36" s="15" t="str">
        <f>IF($C36="","",IFERROR(VLOOKUP($C36,'Start Here'!$A$15:$D$37,2,FALSE),0)+IF($D36&lt;&gt;"",$D36*IFERROR(VLOOKUP($C36,'Start Here'!$A$15:$D$37,3,FALSE),0),0)+IF($E36&lt;&gt;"",$E36*IFERROR(VLOOKUP($C36,'Start Here'!$A$15:$D$37,4,FALSE),0),0))</f>
        <v/>
      </c>
      <c r="G36" s="10"/>
      <c r="H36" s="15" t="str">
        <f>IF($G36&lt;&gt;"",IFERROR(1*$G36,$F36),$F36)</f>
        <v/>
      </c>
      <c r="I36" s="15" t="str">
        <f>IF($C36="","",IFERROR(VLOOKUP('Start Here'!$B$11,'Start Here'!$A$15:$D$37,2,FALSE),0)+IF($D36&lt;&gt;"",$D36*IFERROR(VLOOKUP('Start Here'!$B$11,'Start Here'!$A$15:$D$37,3,FALSE),0),0)+IF($E36&lt;&gt;"",$E36*IFERROR(VLOOKUP('Start Here'!$B$11,'Start Here'!$A$15:$D$37,4,FALSE),0),0))</f>
        <v/>
      </c>
      <c r="J36" s="15" t="str">
        <f>IF($C36="","",IFERROR($I36,0)-IFERROR($H36,0))</f>
        <v/>
      </c>
      <c r="K36" s="16"/>
      <c r="L36" s="16"/>
      <c r="M36" s="16"/>
      <c r="N36" s="9"/>
      <c r="O36" s="9"/>
    </row>
    <row r="37" spans="1:15">
      <c r="A37" s="12"/>
      <c r="B37" s="9"/>
      <c r="C37" s="9"/>
      <c r="D37" s="13"/>
      <c r="E37" s="14"/>
      <c r="F37" s="15" t="str">
        <f>IF($C37="","",IFERROR(VLOOKUP($C37,'Start Here'!$A$15:$D$37,2,FALSE),0)+IF($D37&lt;&gt;"",$D37*IFERROR(VLOOKUP($C37,'Start Here'!$A$15:$D$37,3,FALSE),0),0)+IF($E37&lt;&gt;"",$E37*IFERROR(VLOOKUP($C37,'Start Here'!$A$15:$D$37,4,FALSE),0),0))</f>
        <v/>
      </c>
      <c r="G37" s="10"/>
      <c r="H37" s="15" t="str">
        <f>IF($G37&lt;&gt;"",IFERROR(1*$G37,$F37),$F37)</f>
        <v/>
      </c>
      <c r="I37" s="15" t="str">
        <f>IF($C37="","",IFERROR(VLOOKUP('Start Here'!$B$11,'Start Here'!$A$15:$D$37,2,FALSE),0)+IF($D37&lt;&gt;"",$D37*IFERROR(VLOOKUP('Start Here'!$B$11,'Start Here'!$A$15:$D$37,3,FALSE),0),0)+IF($E37&lt;&gt;"",$E37*IFERROR(VLOOKUP('Start Here'!$B$11,'Start Here'!$A$15:$D$37,4,FALSE),0),0))</f>
        <v/>
      </c>
      <c r="J37" s="15" t="str">
        <f>IF($C37="","",IFERROR($I37,0)-IFERROR($H37,0))</f>
        <v/>
      </c>
      <c r="K37" s="16"/>
      <c r="L37" s="16"/>
      <c r="M37" s="16"/>
      <c r="N37" s="9"/>
      <c r="O37" s="9"/>
    </row>
    <row r="38" spans="1:15">
      <c r="A38" s="12"/>
      <c r="B38" s="9"/>
      <c r="C38" s="9"/>
      <c r="D38" s="13"/>
      <c r="E38" s="14"/>
      <c r="F38" s="15" t="str">
        <f>IF($C38="","",IFERROR(VLOOKUP($C38,'Start Here'!$A$15:$D$37,2,FALSE),0)+IF($D38&lt;&gt;"",$D38*IFERROR(VLOOKUP($C38,'Start Here'!$A$15:$D$37,3,FALSE),0),0)+IF($E38&lt;&gt;"",$E38*IFERROR(VLOOKUP($C38,'Start Here'!$A$15:$D$37,4,FALSE),0),0))</f>
        <v/>
      </c>
      <c r="G38" s="10"/>
      <c r="H38" s="15" t="str">
        <f>IF($G38&lt;&gt;"",IFERROR(1*$G38,$F38),$F38)</f>
        <v/>
      </c>
      <c r="I38" s="15" t="str">
        <f>IF($C38="","",IFERROR(VLOOKUP('Start Here'!$B$11,'Start Here'!$A$15:$D$37,2,FALSE),0)+IF($D38&lt;&gt;"",$D38*IFERROR(VLOOKUP('Start Here'!$B$11,'Start Here'!$A$15:$D$37,3,FALSE),0),0)+IF($E38&lt;&gt;"",$E38*IFERROR(VLOOKUP('Start Here'!$B$11,'Start Here'!$A$15:$D$37,4,FALSE),0),0))</f>
        <v/>
      </c>
      <c r="J38" s="15" t="str">
        <f>IF($C38="","",IFERROR($I38,0)-IFERROR($H38,0))</f>
        <v/>
      </c>
      <c r="K38" s="16"/>
      <c r="L38" s="16"/>
      <c r="M38" s="16"/>
      <c r="N38" s="9"/>
      <c r="O38" s="9"/>
    </row>
    <row r="39" spans="1:15">
      <c r="A39" s="12"/>
      <c r="B39" s="9"/>
      <c r="C39" s="9"/>
      <c r="D39" s="13"/>
      <c r="E39" s="14"/>
      <c r="F39" s="15" t="str">
        <f>IF($C39="","",IFERROR(VLOOKUP($C39,'Start Here'!$A$15:$D$37,2,FALSE),0)+IF($D39&lt;&gt;"",$D39*IFERROR(VLOOKUP($C39,'Start Here'!$A$15:$D$37,3,FALSE),0),0)+IF($E39&lt;&gt;"",$E39*IFERROR(VLOOKUP($C39,'Start Here'!$A$15:$D$37,4,FALSE),0),0))</f>
        <v/>
      </c>
      <c r="G39" s="10"/>
      <c r="H39" s="15" t="str">
        <f>IF($G39&lt;&gt;"",IFERROR(1*$G39,$F39),$F39)</f>
        <v/>
      </c>
      <c r="I39" s="15" t="str">
        <f>IF($C39="","",IFERROR(VLOOKUP('Start Here'!$B$11,'Start Here'!$A$15:$D$37,2,FALSE),0)+IF($D39&lt;&gt;"",$D39*IFERROR(VLOOKUP('Start Here'!$B$11,'Start Here'!$A$15:$D$37,3,FALSE),0),0)+IF($E39&lt;&gt;"",$E39*IFERROR(VLOOKUP('Start Here'!$B$11,'Start Here'!$A$15:$D$37,4,FALSE),0),0))</f>
        <v/>
      </c>
      <c r="J39" s="15" t="str">
        <f>IF($C39="","",IFERROR($I39,0)-IFERROR($H39,0))</f>
        <v/>
      </c>
      <c r="K39" s="16"/>
      <c r="L39" s="16"/>
      <c r="M39" s="16"/>
      <c r="N39" s="9"/>
      <c r="O39" s="9"/>
    </row>
    <row r="40" spans="1:15">
      <c r="A40" s="12"/>
      <c r="B40" s="9"/>
      <c r="C40" s="9"/>
      <c r="D40" s="13"/>
      <c r="E40" s="14"/>
      <c r="F40" s="15" t="str">
        <f>IF($C40="","",IFERROR(VLOOKUP($C40,'Start Here'!$A$15:$D$37,2,FALSE),0)+IF($D40&lt;&gt;"",$D40*IFERROR(VLOOKUP($C40,'Start Here'!$A$15:$D$37,3,FALSE),0),0)+IF($E40&lt;&gt;"",$E40*IFERROR(VLOOKUP($C40,'Start Here'!$A$15:$D$37,4,FALSE),0),0))</f>
        <v/>
      </c>
      <c r="G40" s="10"/>
      <c r="H40" s="15" t="str">
        <f>IF($G40&lt;&gt;"",IFERROR(1*$G40,$F40),$F40)</f>
        <v/>
      </c>
      <c r="I40" s="15" t="str">
        <f>IF($C40="","",IFERROR(VLOOKUP('Start Here'!$B$11,'Start Here'!$A$15:$D$37,2,FALSE),0)+IF($D40&lt;&gt;"",$D40*IFERROR(VLOOKUP('Start Here'!$B$11,'Start Here'!$A$15:$D$37,3,FALSE),0),0)+IF($E40&lt;&gt;"",$E40*IFERROR(VLOOKUP('Start Here'!$B$11,'Start Here'!$A$15:$D$37,4,FALSE),0),0))</f>
        <v/>
      </c>
      <c r="J40" s="15" t="str">
        <f>IF($C40="","",IFERROR($I40,0)-IFERROR($H40,0))</f>
        <v/>
      </c>
      <c r="K40" s="16"/>
      <c r="L40" s="16"/>
      <c r="M40" s="16"/>
      <c r="N40" s="9"/>
      <c r="O40" s="9"/>
    </row>
    <row r="41" spans="1:15">
      <c r="A41" s="12"/>
      <c r="B41" s="9"/>
      <c r="C41" s="9"/>
      <c r="D41" s="13"/>
      <c r="E41" s="14"/>
      <c r="F41" s="15" t="str">
        <f>IF($C41="","",IFERROR(VLOOKUP($C41,'Start Here'!$A$15:$D$37,2,FALSE),0)+IF($D41&lt;&gt;"",$D41*IFERROR(VLOOKUP($C41,'Start Here'!$A$15:$D$37,3,FALSE),0),0)+IF($E41&lt;&gt;"",$E41*IFERROR(VLOOKUP($C41,'Start Here'!$A$15:$D$37,4,FALSE),0),0))</f>
        <v/>
      </c>
      <c r="G41" s="10"/>
      <c r="H41" s="15" t="str">
        <f>IF($G41&lt;&gt;"",IFERROR(1*$G41,$F41),$F41)</f>
        <v/>
      </c>
      <c r="I41" s="15" t="str">
        <f>IF($C41="","",IFERROR(VLOOKUP('Start Here'!$B$11,'Start Here'!$A$15:$D$37,2,FALSE),0)+IF($D41&lt;&gt;"",$D41*IFERROR(VLOOKUP('Start Here'!$B$11,'Start Here'!$A$15:$D$37,3,FALSE),0),0)+IF($E41&lt;&gt;"",$E41*IFERROR(VLOOKUP('Start Here'!$B$11,'Start Here'!$A$15:$D$37,4,FALSE),0),0))</f>
        <v/>
      </c>
      <c r="J41" s="15" t="str">
        <f>IF($C41="","",IFERROR($I41,0)-IFERROR($H41,0))</f>
        <v/>
      </c>
      <c r="K41" s="16"/>
      <c r="L41" s="16"/>
      <c r="M41" s="16"/>
      <c r="N41" s="9"/>
      <c r="O41" s="9"/>
    </row>
    <row r="42" spans="1:15">
      <c r="A42" s="12"/>
      <c r="B42" s="9"/>
      <c r="C42" s="9"/>
      <c r="D42" s="13"/>
      <c r="E42" s="14"/>
      <c r="F42" s="15" t="str">
        <f>IF($C42="","",IFERROR(VLOOKUP($C42,'Start Here'!$A$15:$D$37,2,FALSE),0)+IF($D42&lt;&gt;"",$D42*IFERROR(VLOOKUP($C42,'Start Here'!$A$15:$D$37,3,FALSE),0),0)+IF($E42&lt;&gt;"",$E42*IFERROR(VLOOKUP($C42,'Start Here'!$A$15:$D$37,4,FALSE),0),0))</f>
        <v/>
      </c>
      <c r="G42" s="10"/>
      <c r="H42" s="15" t="str">
        <f>IF($G42&lt;&gt;"",IFERROR(1*$G42,$F42),$F42)</f>
        <v/>
      </c>
      <c r="I42" s="15" t="str">
        <f>IF($C42="","",IFERROR(VLOOKUP('Start Here'!$B$11,'Start Here'!$A$15:$D$37,2,FALSE),0)+IF($D42&lt;&gt;"",$D42*IFERROR(VLOOKUP('Start Here'!$B$11,'Start Here'!$A$15:$D$37,3,FALSE),0),0)+IF($E42&lt;&gt;"",$E42*IFERROR(VLOOKUP('Start Here'!$B$11,'Start Here'!$A$15:$D$37,4,FALSE),0),0))</f>
        <v/>
      </c>
      <c r="J42" s="15" t="str">
        <f>IF($C42="","",IFERROR($I42,0)-IFERROR($H42,0))</f>
        <v/>
      </c>
      <c r="K42" s="16"/>
      <c r="L42" s="16"/>
      <c r="M42" s="16"/>
      <c r="N42" s="9"/>
      <c r="O42" s="9"/>
    </row>
    <row r="43" spans="1:15">
      <c r="A43" s="12"/>
      <c r="B43" s="9"/>
      <c r="C43" s="9"/>
      <c r="D43" s="13"/>
      <c r="E43" s="14"/>
      <c r="F43" s="15" t="str">
        <f>IF($C43="","",IFERROR(VLOOKUP($C43,'Start Here'!$A$15:$D$37,2,FALSE),0)+IF($D43&lt;&gt;"",$D43*IFERROR(VLOOKUP($C43,'Start Here'!$A$15:$D$37,3,FALSE),0),0)+IF($E43&lt;&gt;"",$E43*IFERROR(VLOOKUP($C43,'Start Here'!$A$15:$D$37,4,FALSE),0),0))</f>
        <v/>
      </c>
      <c r="G43" s="10"/>
      <c r="H43" s="15" t="str">
        <f>IF($G43&lt;&gt;"",IFERROR(1*$G43,$F43),$F43)</f>
        <v/>
      </c>
      <c r="I43" s="15" t="str">
        <f>IF($C43="","",IFERROR(VLOOKUP('Start Here'!$B$11,'Start Here'!$A$15:$D$37,2,FALSE),0)+IF($D43&lt;&gt;"",$D43*IFERROR(VLOOKUP('Start Here'!$B$11,'Start Here'!$A$15:$D$37,3,FALSE),0),0)+IF($E43&lt;&gt;"",$E43*IFERROR(VLOOKUP('Start Here'!$B$11,'Start Here'!$A$15:$D$37,4,FALSE),0),0))</f>
        <v/>
      </c>
      <c r="J43" s="15" t="str">
        <f>IF($C43="","",IFERROR($I43,0)-IFERROR($H43,0))</f>
        <v/>
      </c>
      <c r="K43" s="16"/>
      <c r="L43" s="16"/>
      <c r="M43" s="16"/>
      <c r="N43" s="9"/>
      <c r="O43" s="9"/>
    </row>
    <row r="44" spans="1:15">
      <c r="A44" s="12"/>
      <c r="B44" s="9"/>
      <c r="C44" s="9"/>
      <c r="D44" s="13"/>
      <c r="E44" s="14"/>
      <c r="F44" s="15" t="str">
        <f>IF($C44="","",IFERROR(VLOOKUP($C44,'Start Here'!$A$15:$D$37,2,FALSE),0)+IF($D44&lt;&gt;"",$D44*IFERROR(VLOOKUP($C44,'Start Here'!$A$15:$D$37,3,FALSE),0),0)+IF($E44&lt;&gt;"",$E44*IFERROR(VLOOKUP($C44,'Start Here'!$A$15:$D$37,4,FALSE),0),0))</f>
        <v/>
      </c>
      <c r="G44" s="10"/>
      <c r="H44" s="15" t="str">
        <f>IF($G44&lt;&gt;"",IFERROR(1*$G44,$F44),$F44)</f>
        <v/>
      </c>
      <c r="I44" s="15" t="str">
        <f>IF($C44="","",IFERROR(VLOOKUP('Start Here'!$B$11,'Start Here'!$A$15:$D$37,2,FALSE),0)+IF($D44&lt;&gt;"",$D44*IFERROR(VLOOKUP('Start Here'!$B$11,'Start Here'!$A$15:$D$37,3,FALSE),0),0)+IF($E44&lt;&gt;"",$E44*IFERROR(VLOOKUP('Start Here'!$B$11,'Start Here'!$A$15:$D$37,4,FALSE),0),0))</f>
        <v/>
      </c>
      <c r="J44" s="15" t="str">
        <f>IF($C44="","",IFERROR($I44,0)-IFERROR($H44,0))</f>
        <v/>
      </c>
      <c r="K44" s="16"/>
      <c r="L44" s="16"/>
      <c r="M44" s="16"/>
      <c r="N44" s="9"/>
      <c r="O44" s="9"/>
    </row>
    <row r="45" spans="1:15">
      <c r="A45" s="12"/>
      <c r="B45" s="9"/>
      <c r="C45" s="9"/>
      <c r="D45" s="13"/>
      <c r="E45" s="14"/>
      <c r="F45" s="15" t="str">
        <f>IF($C45="","",IFERROR(VLOOKUP($C45,'Start Here'!$A$15:$D$37,2,FALSE),0)+IF($D45&lt;&gt;"",$D45*IFERROR(VLOOKUP($C45,'Start Here'!$A$15:$D$37,3,FALSE),0),0)+IF($E45&lt;&gt;"",$E45*IFERROR(VLOOKUP($C45,'Start Here'!$A$15:$D$37,4,FALSE),0),0))</f>
        <v/>
      </c>
      <c r="G45" s="10"/>
      <c r="H45" s="15" t="str">
        <f>IF($G45&lt;&gt;"",IFERROR(1*$G45,$F45),$F45)</f>
        <v/>
      </c>
      <c r="I45" s="15" t="str">
        <f>IF($C45="","",IFERROR(VLOOKUP('Start Here'!$B$11,'Start Here'!$A$15:$D$37,2,FALSE),0)+IF($D45&lt;&gt;"",$D45*IFERROR(VLOOKUP('Start Here'!$B$11,'Start Here'!$A$15:$D$37,3,FALSE),0),0)+IF($E45&lt;&gt;"",$E45*IFERROR(VLOOKUP('Start Here'!$B$11,'Start Here'!$A$15:$D$37,4,FALSE),0),0))</f>
        <v/>
      </c>
      <c r="J45" s="15" t="str">
        <f>IF($C45="","",IFERROR($I45,0)-IFERROR($H45,0))</f>
        <v/>
      </c>
      <c r="K45" s="16"/>
      <c r="L45" s="16"/>
      <c r="M45" s="16"/>
      <c r="N45" s="9"/>
      <c r="O45" s="9"/>
    </row>
    <row r="46" spans="1:15">
      <c r="A46" s="12"/>
      <c r="B46" s="9"/>
      <c r="C46" s="9"/>
      <c r="D46" s="13"/>
      <c r="E46" s="14"/>
      <c r="F46" s="15" t="str">
        <f>IF($C46="","",IFERROR(VLOOKUP($C46,'Start Here'!$A$15:$D$37,2,FALSE),0)+IF($D46&lt;&gt;"",$D46*IFERROR(VLOOKUP($C46,'Start Here'!$A$15:$D$37,3,FALSE),0),0)+IF($E46&lt;&gt;"",$E46*IFERROR(VLOOKUP($C46,'Start Here'!$A$15:$D$37,4,FALSE),0),0))</f>
        <v/>
      </c>
      <c r="G46" s="10"/>
      <c r="H46" s="15" t="str">
        <f>IF($G46&lt;&gt;"",IFERROR(1*$G46,$F46),$F46)</f>
        <v/>
      </c>
      <c r="I46" s="15" t="str">
        <f>IF($C46="","",IFERROR(VLOOKUP('Start Here'!$B$11,'Start Here'!$A$15:$D$37,2,FALSE),0)+IF($D46&lt;&gt;"",$D46*IFERROR(VLOOKUP('Start Here'!$B$11,'Start Here'!$A$15:$D$37,3,FALSE),0),0)+IF($E46&lt;&gt;"",$E46*IFERROR(VLOOKUP('Start Here'!$B$11,'Start Here'!$A$15:$D$37,4,FALSE),0),0))</f>
        <v/>
      </c>
      <c r="J46" s="15" t="str">
        <f>IF($C46="","",IFERROR($I46,0)-IFERROR($H46,0))</f>
        <v/>
      </c>
      <c r="K46" s="16"/>
      <c r="L46" s="16"/>
      <c r="M46" s="16"/>
      <c r="N46" s="9"/>
      <c r="O46" s="9"/>
    </row>
    <row r="47" spans="1:15">
      <c r="A47" s="12"/>
      <c r="B47" s="9"/>
      <c r="C47" s="9"/>
      <c r="D47" s="13"/>
      <c r="E47" s="14"/>
      <c r="F47" s="15" t="str">
        <f>IF($C47="","",IFERROR(VLOOKUP($C47,'Start Here'!$A$15:$D$37,2,FALSE),0)+IF($D47&lt;&gt;"",$D47*IFERROR(VLOOKUP($C47,'Start Here'!$A$15:$D$37,3,FALSE),0),0)+IF($E47&lt;&gt;"",$E47*IFERROR(VLOOKUP($C47,'Start Here'!$A$15:$D$37,4,FALSE),0),0))</f>
        <v/>
      </c>
      <c r="G47" s="10"/>
      <c r="H47" s="15" t="str">
        <f>IF($G47&lt;&gt;"",IFERROR(1*$G47,$F47),$F47)</f>
        <v/>
      </c>
      <c r="I47" s="15" t="str">
        <f>IF($C47="","",IFERROR(VLOOKUP('Start Here'!$B$11,'Start Here'!$A$15:$D$37,2,FALSE),0)+IF($D47&lt;&gt;"",$D47*IFERROR(VLOOKUP('Start Here'!$B$11,'Start Here'!$A$15:$D$37,3,FALSE),0),0)+IF($E47&lt;&gt;"",$E47*IFERROR(VLOOKUP('Start Here'!$B$11,'Start Here'!$A$15:$D$37,4,FALSE),0),0))</f>
        <v/>
      </c>
      <c r="J47" s="15" t="str">
        <f>IF($C47="","",IFERROR($I47,0)-IFERROR($H47,0))</f>
        <v/>
      </c>
      <c r="K47" s="16"/>
      <c r="L47" s="16"/>
      <c r="M47" s="16"/>
      <c r="N47" s="9"/>
      <c r="O47" s="9"/>
    </row>
    <row r="48" spans="1:15">
      <c r="A48" s="12"/>
      <c r="B48" s="9"/>
      <c r="C48" s="9"/>
      <c r="D48" s="13"/>
      <c r="E48" s="14"/>
      <c r="F48" s="15" t="str">
        <f>IF($C48="","",IFERROR(VLOOKUP($C48,'Start Here'!$A$15:$D$37,2,FALSE),0)+IF($D48&lt;&gt;"",$D48*IFERROR(VLOOKUP($C48,'Start Here'!$A$15:$D$37,3,FALSE),0),0)+IF($E48&lt;&gt;"",$E48*IFERROR(VLOOKUP($C48,'Start Here'!$A$15:$D$37,4,FALSE),0),0))</f>
        <v/>
      </c>
      <c r="G48" s="10"/>
      <c r="H48" s="15" t="str">
        <f>IF($G48&lt;&gt;"",IFERROR(1*$G48,$F48),$F48)</f>
        <v/>
      </c>
      <c r="I48" s="15" t="str">
        <f>IF($C48="","",IFERROR(VLOOKUP('Start Here'!$B$11,'Start Here'!$A$15:$D$37,2,FALSE),0)+IF($D48&lt;&gt;"",$D48*IFERROR(VLOOKUP('Start Here'!$B$11,'Start Here'!$A$15:$D$37,3,FALSE),0),0)+IF($E48&lt;&gt;"",$E48*IFERROR(VLOOKUP('Start Here'!$B$11,'Start Here'!$A$15:$D$37,4,FALSE),0),0))</f>
        <v/>
      </c>
      <c r="J48" s="15" t="str">
        <f>IF($C48="","",IFERROR($I48,0)-IFERROR($H48,0))</f>
        <v/>
      </c>
      <c r="K48" s="16"/>
      <c r="L48" s="16"/>
      <c r="M48" s="16"/>
      <c r="N48" s="9"/>
      <c r="O48" s="9"/>
    </row>
    <row r="49" spans="1:15">
      <c r="A49" s="12"/>
      <c r="B49" s="9"/>
      <c r="C49" s="9"/>
      <c r="D49" s="13"/>
      <c r="E49" s="14"/>
      <c r="F49" s="15" t="str">
        <f>IF($C49="","",IFERROR(VLOOKUP($C49,'Start Here'!$A$15:$D$37,2,FALSE),0)+IF($D49&lt;&gt;"",$D49*IFERROR(VLOOKUP($C49,'Start Here'!$A$15:$D$37,3,FALSE),0),0)+IF($E49&lt;&gt;"",$E49*IFERROR(VLOOKUP($C49,'Start Here'!$A$15:$D$37,4,FALSE),0),0))</f>
        <v/>
      </c>
      <c r="G49" s="10"/>
      <c r="H49" s="15" t="str">
        <f>IF($G49&lt;&gt;"",IFERROR(1*$G49,$F49),$F49)</f>
        <v/>
      </c>
      <c r="I49" s="15" t="str">
        <f>IF($C49="","",IFERROR(VLOOKUP('Start Here'!$B$11,'Start Here'!$A$15:$D$37,2,FALSE),0)+IF($D49&lt;&gt;"",$D49*IFERROR(VLOOKUP('Start Here'!$B$11,'Start Here'!$A$15:$D$37,3,FALSE),0),0)+IF($E49&lt;&gt;"",$E49*IFERROR(VLOOKUP('Start Here'!$B$11,'Start Here'!$A$15:$D$37,4,FALSE),0),0))</f>
        <v/>
      </c>
      <c r="J49" s="15" t="str">
        <f>IF($C49="","",IFERROR($I49,0)-IFERROR($H49,0))</f>
        <v/>
      </c>
      <c r="K49" s="16"/>
      <c r="L49" s="16"/>
      <c r="M49" s="16"/>
      <c r="N49" s="9"/>
      <c r="O49" s="9"/>
    </row>
    <row r="50" spans="1:15">
      <c r="A50" s="12"/>
      <c r="B50" s="9"/>
      <c r="C50" s="9"/>
      <c r="D50" s="13"/>
      <c r="E50" s="14"/>
      <c r="F50" s="15" t="str">
        <f>IF($C50="","",IFERROR(VLOOKUP($C50,'Start Here'!$A$15:$D$37,2,FALSE),0)+IF($D50&lt;&gt;"",$D50*IFERROR(VLOOKUP($C50,'Start Here'!$A$15:$D$37,3,FALSE),0),0)+IF($E50&lt;&gt;"",$E50*IFERROR(VLOOKUP($C50,'Start Here'!$A$15:$D$37,4,FALSE),0),0))</f>
        <v/>
      </c>
      <c r="G50" s="10"/>
      <c r="H50" s="15" t="str">
        <f>IF($G50&lt;&gt;"",IFERROR(1*$G50,$F50),$F50)</f>
        <v/>
      </c>
      <c r="I50" s="15" t="str">
        <f>IF($C50="","",IFERROR(VLOOKUP('Start Here'!$B$11,'Start Here'!$A$15:$D$37,2,FALSE),0)+IF($D50&lt;&gt;"",$D50*IFERROR(VLOOKUP('Start Here'!$B$11,'Start Here'!$A$15:$D$37,3,FALSE),0),0)+IF($E50&lt;&gt;"",$E50*IFERROR(VLOOKUP('Start Here'!$B$11,'Start Here'!$A$15:$D$37,4,FALSE),0),0))</f>
        <v/>
      </c>
      <c r="J50" s="15" t="str">
        <f>IF($C50="","",IFERROR($I50,0)-IFERROR($H50,0))</f>
        <v/>
      </c>
      <c r="K50" s="16"/>
      <c r="L50" s="16"/>
      <c r="M50" s="16"/>
      <c r="N50" s="9"/>
      <c r="O50" s="9"/>
    </row>
    <row r="51" spans="1:15">
      <c r="A51" s="12"/>
      <c r="B51" s="9"/>
      <c r="C51" s="9"/>
      <c r="D51" s="13"/>
      <c r="E51" s="14"/>
      <c r="F51" s="15" t="str">
        <f>IF($C51="","",IFERROR(VLOOKUP($C51,'Start Here'!$A$15:$D$37,2,FALSE),0)+IF($D51&lt;&gt;"",$D51*IFERROR(VLOOKUP($C51,'Start Here'!$A$15:$D$37,3,FALSE),0),0)+IF($E51&lt;&gt;"",$E51*IFERROR(VLOOKUP($C51,'Start Here'!$A$15:$D$37,4,FALSE),0),0))</f>
        <v/>
      </c>
      <c r="G51" s="10"/>
      <c r="H51" s="15" t="str">
        <f>IF($G51&lt;&gt;"",IFERROR(1*$G51,$F51),$F51)</f>
        <v/>
      </c>
      <c r="I51" s="15" t="str">
        <f>IF($C51="","",IFERROR(VLOOKUP('Start Here'!$B$11,'Start Here'!$A$15:$D$37,2,FALSE),0)+IF($D51&lt;&gt;"",$D51*IFERROR(VLOOKUP('Start Here'!$B$11,'Start Here'!$A$15:$D$37,3,FALSE),0),0)+IF($E51&lt;&gt;"",$E51*IFERROR(VLOOKUP('Start Here'!$B$11,'Start Here'!$A$15:$D$37,4,FALSE),0),0))</f>
        <v/>
      </c>
      <c r="J51" s="15" t="str">
        <f>IF($C51="","",IFERROR($I51,0)-IFERROR($H51,0))</f>
        <v/>
      </c>
      <c r="K51" s="16"/>
      <c r="L51" s="16"/>
      <c r="M51" s="16"/>
      <c r="N51" s="9"/>
      <c r="O51" s="9"/>
    </row>
    <row r="52" spans="1:15">
      <c r="A52" s="12"/>
      <c r="B52" s="9"/>
      <c r="C52" s="9"/>
      <c r="D52" s="13"/>
      <c r="E52" s="14"/>
      <c r="F52" s="15" t="str">
        <f>IF($C52="","",IFERROR(VLOOKUP($C52,'Start Here'!$A$15:$D$37,2,FALSE),0)+IF($D52&lt;&gt;"",$D52*IFERROR(VLOOKUP($C52,'Start Here'!$A$15:$D$37,3,FALSE),0),0)+IF($E52&lt;&gt;"",$E52*IFERROR(VLOOKUP($C52,'Start Here'!$A$15:$D$37,4,FALSE),0),0))</f>
        <v/>
      </c>
      <c r="G52" s="10"/>
      <c r="H52" s="15" t="str">
        <f>IF($G52&lt;&gt;"",IFERROR(1*$G52,$F52),$F52)</f>
        <v/>
      </c>
      <c r="I52" s="15" t="str">
        <f>IF($C52="","",IFERROR(VLOOKUP('Start Here'!$B$11,'Start Here'!$A$15:$D$37,2,FALSE),0)+IF($D52&lt;&gt;"",$D52*IFERROR(VLOOKUP('Start Here'!$B$11,'Start Here'!$A$15:$D$37,3,FALSE),0),0)+IF($E52&lt;&gt;"",$E52*IFERROR(VLOOKUP('Start Here'!$B$11,'Start Here'!$A$15:$D$37,4,FALSE),0),0))</f>
        <v/>
      </c>
      <c r="J52" s="15" t="str">
        <f>IF($C52="","",IFERROR($I52,0)-IFERROR($H52,0))</f>
        <v/>
      </c>
      <c r="K52" s="16"/>
      <c r="L52" s="16"/>
      <c r="M52" s="16"/>
      <c r="N52" s="9"/>
      <c r="O52" s="9"/>
    </row>
    <row r="53" spans="1:15">
      <c r="A53" s="12"/>
      <c r="B53" s="9"/>
      <c r="C53" s="9"/>
      <c r="D53" s="13"/>
      <c r="E53" s="14"/>
      <c r="F53" s="15" t="str">
        <f>IF($C53="","",IFERROR(VLOOKUP($C53,'Start Here'!$A$15:$D$37,2,FALSE),0)+IF($D53&lt;&gt;"",$D53*IFERROR(VLOOKUP($C53,'Start Here'!$A$15:$D$37,3,FALSE),0),0)+IF($E53&lt;&gt;"",$E53*IFERROR(VLOOKUP($C53,'Start Here'!$A$15:$D$37,4,FALSE),0),0))</f>
        <v/>
      </c>
      <c r="G53" s="10"/>
      <c r="H53" s="15" t="str">
        <f>IF($G53&lt;&gt;"",IFERROR(1*$G53,$F53),$F53)</f>
        <v/>
      </c>
      <c r="I53" s="15" t="str">
        <f>IF($C53="","",IFERROR(VLOOKUP('Start Here'!$B$11,'Start Here'!$A$15:$D$37,2,FALSE),0)+IF($D53&lt;&gt;"",$D53*IFERROR(VLOOKUP('Start Here'!$B$11,'Start Here'!$A$15:$D$37,3,FALSE),0),0)+IF($E53&lt;&gt;"",$E53*IFERROR(VLOOKUP('Start Here'!$B$11,'Start Here'!$A$15:$D$37,4,FALSE),0),0))</f>
        <v/>
      </c>
      <c r="J53" s="15" t="str">
        <f>IF($C53="","",IFERROR($I53,0)-IFERROR($H53,0))</f>
        <v/>
      </c>
      <c r="K53" s="16"/>
      <c r="L53" s="16"/>
      <c r="M53" s="16"/>
      <c r="N53" s="9"/>
      <c r="O53" s="9"/>
    </row>
    <row r="54" spans="1:15">
      <c r="A54" s="12"/>
      <c r="B54" s="9"/>
      <c r="C54" s="9"/>
      <c r="D54" s="13"/>
      <c r="E54" s="14"/>
      <c r="F54" s="15" t="str">
        <f>IF($C54="","",IFERROR(VLOOKUP($C54,'Start Here'!$A$15:$D$37,2,FALSE),0)+IF($D54&lt;&gt;"",$D54*IFERROR(VLOOKUP($C54,'Start Here'!$A$15:$D$37,3,FALSE),0),0)+IF($E54&lt;&gt;"",$E54*IFERROR(VLOOKUP($C54,'Start Here'!$A$15:$D$37,4,FALSE),0),0))</f>
        <v/>
      </c>
      <c r="G54" s="10"/>
      <c r="H54" s="15" t="str">
        <f>IF($G54&lt;&gt;"",IFERROR(1*$G54,$F54),$F54)</f>
        <v/>
      </c>
      <c r="I54" s="15" t="str">
        <f>IF($C54="","",IFERROR(VLOOKUP('Start Here'!$B$11,'Start Here'!$A$15:$D$37,2,FALSE),0)+IF($D54&lt;&gt;"",$D54*IFERROR(VLOOKUP('Start Here'!$B$11,'Start Here'!$A$15:$D$37,3,FALSE),0),0)+IF($E54&lt;&gt;"",$E54*IFERROR(VLOOKUP('Start Here'!$B$11,'Start Here'!$A$15:$D$37,4,FALSE),0),0))</f>
        <v/>
      </c>
      <c r="J54" s="15" t="str">
        <f>IF($C54="","",IFERROR($I54,0)-IFERROR($H54,0))</f>
        <v/>
      </c>
      <c r="K54" s="16"/>
      <c r="L54" s="16"/>
      <c r="M54" s="16"/>
      <c r="N54" s="9"/>
      <c r="O54" s="9"/>
    </row>
    <row r="55" spans="1:15">
      <c r="A55" s="12"/>
      <c r="B55" s="9"/>
      <c r="C55" s="9"/>
      <c r="D55" s="13"/>
      <c r="E55" s="14"/>
      <c r="F55" s="15" t="str">
        <f>IF($C55="","",IFERROR(VLOOKUP($C55,'Start Here'!$A$15:$D$37,2,FALSE),0)+IF($D55&lt;&gt;"",$D55*IFERROR(VLOOKUP($C55,'Start Here'!$A$15:$D$37,3,FALSE),0),0)+IF($E55&lt;&gt;"",$E55*IFERROR(VLOOKUP($C55,'Start Here'!$A$15:$D$37,4,FALSE),0),0))</f>
        <v/>
      </c>
      <c r="G55" s="10"/>
      <c r="H55" s="15" t="str">
        <f>IF($G55&lt;&gt;"",IFERROR(1*$G55,$F55),$F55)</f>
        <v/>
      </c>
      <c r="I55" s="15" t="str">
        <f>IF($C55="","",IFERROR(VLOOKUP('Start Here'!$B$11,'Start Here'!$A$15:$D$37,2,FALSE),0)+IF($D55&lt;&gt;"",$D55*IFERROR(VLOOKUP('Start Here'!$B$11,'Start Here'!$A$15:$D$37,3,FALSE),0),0)+IF($E55&lt;&gt;"",$E55*IFERROR(VLOOKUP('Start Here'!$B$11,'Start Here'!$A$15:$D$37,4,FALSE),0),0))</f>
        <v/>
      </c>
      <c r="J55" s="15" t="str">
        <f>IF($C55="","",IFERROR($I55,0)-IFERROR($H55,0))</f>
        <v/>
      </c>
      <c r="K55" s="16"/>
      <c r="L55" s="16"/>
      <c r="M55" s="16"/>
      <c r="N55" s="9"/>
      <c r="O55" s="9"/>
    </row>
    <row r="56" spans="1:15">
      <c r="A56" s="12"/>
      <c r="B56" s="9"/>
      <c r="C56" s="9"/>
      <c r="D56" s="13"/>
      <c r="E56" s="14"/>
      <c r="F56" s="15" t="str">
        <f>IF($C56="","",IFERROR(VLOOKUP($C56,'Start Here'!$A$15:$D$37,2,FALSE),0)+IF($D56&lt;&gt;"",$D56*IFERROR(VLOOKUP($C56,'Start Here'!$A$15:$D$37,3,FALSE),0),0)+IF($E56&lt;&gt;"",$E56*IFERROR(VLOOKUP($C56,'Start Here'!$A$15:$D$37,4,FALSE),0),0))</f>
        <v/>
      </c>
      <c r="G56" s="10"/>
      <c r="H56" s="15" t="str">
        <f>IF($G56&lt;&gt;"",IFERROR(1*$G56,$F56),$F56)</f>
        <v/>
      </c>
      <c r="I56" s="15" t="str">
        <f>IF($C56="","",IFERROR(VLOOKUP('Start Here'!$B$11,'Start Here'!$A$15:$D$37,2,FALSE),0)+IF($D56&lt;&gt;"",$D56*IFERROR(VLOOKUP('Start Here'!$B$11,'Start Here'!$A$15:$D$37,3,FALSE),0),0)+IF($E56&lt;&gt;"",$E56*IFERROR(VLOOKUP('Start Here'!$B$11,'Start Here'!$A$15:$D$37,4,FALSE),0),0))</f>
        <v/>
      </c>
      <c r="J56" s="15" t="str">
        <f>IF($C56="","",IFERROR($I56,0)-IFERROR($H56,0))</f>
        <v/>
      </c>
      <c r="K56" s="16"/>
      <c r="L56" s="16"/>
      <c r="M56" s="16"/>
      <c r="N56" s="9"/>
      <c r="O56" s="9"/>
    </row>
    <row r="57" spans="1:15">
      <c r="A57" s="12"/>
      <c r="B57" s="9"/>
      <c r="C57" s="9"/>
      <c r="D57" s="13"/>
      <c r="E57" s="14"/>
      <c r="F57" s="15" t="str">
        <f>IF($C57="","",IFERROR(VLOOKUP($C57,'Start Here'!$A$15:$D$37,2,FALSE),0)+IF($D57&lt;&gt;"",$D57*IFERROR(VLOOKUP($C57,'Start Here'!$A$15:$D$37,3,FALSE),0),0)+IF($E57&lt;&gt;"",$E57*IFERROR(VLOOKUP($C57,'Start Here'!$A$15:$D$37,4,FALSE),0),0))</f>
        <v/>
      </c>
      <c r="G57" s="10"/>
      <c r="H57" s="15" t="str">
        <f>IF($G57&lt;&gt;"",IFERROR(1*$G57,$F57),$F57)</f>
        <v/>
      </c>
      <c r="I57" s="15" t="str">
        <f>IF($C57="","",IFERROR(VLOOKUP('Start Here'!$B$11,'Start Here'!$A$15:$D$37,2,FALSE),0)+IF($D57&lt;&gt;"",$D57*IFERROR(VLOOKUP('Start Here'!$B$11,'Start Here'!$A$15:$D$37,3,FALSE),0),0)+IF($E57&lt;&gt;"",$E57*IFERROR(VLOOKUP('Start Here'!$B$11,'Start Here'!$A$15:$D$37,4,FALSE),0),0))</f>
        <v/>
      </c>
      <c r="J57" s="15" t="str">
        <f>IF($C57="","",IFERROR($I57,0)-IFERROR($H57,0))</f>
        <v/>
      </c>
      <c r="K57" s="16"/>
      <c r="L57" s="16"/>
      <c r="M57" s="16"/>
      <c r="N57" s="9"/>
      <c r="O57" s="9"/>
    </row>
    <row r="58" spans="1:15">
      <c r="A58" s="12"/>
      <c r="B58" s="9"/>
      <c r="C58" s="9"/>
      <c r="D58" s="13"/>
      <c r="E58" s="14"/>
      <c r="F58" s="15" t="str">
        <f>IF($C58="","",IFERROR(VLOOKUP($C58,'Start Here'!$A$15:$D$37,2,FALSE),0)+IF($D58&lt;&gt;"",$D58*IFERROR(VLOOKUP($C58,'Start Here'!$A$15:$D$37,3,FALSE),0),0)+IF($E58&lt;&gt;"",$E58*IFERROR(VLOOKUP($C58,'Start Here'!$A$15:$D$37,4,FALSE),0),0))</f>
        <v/>
      </c>
      <c r="G58" s="10"/>
      <c r="H58" s="15" t="str">
        <f>IF($G58&lt;&gt;"",IFERROR(1*$G58,$F58),$F58)</f>
        <v/>
      </c>
      <c r="I58" s="15" t="str">
        <f>IF($C58="","",IFERROR(VLOOKUP('Start Here'!$B$11,'Start Here'!$A$15:$D$37,2,FALSE),0)+IF($D58&lt;&gt;"",$D58*IFERROR(VLOOKUP('Start Here'!$B$11,'Start Here'!$A$15:$D$37,3,FALSE),0),0)+IF($E58&lt;&gt;"",$E58*IFERROR(VLOOKUP('Start Here'!$B$11,'Start Here'!$A$15:$D$37,4,FALSE),0),0))</f>
        <v/>
      </c>
      <c r="J58" s="15" t="str">
        <f>IF($C58="","",IFERROR($I58,0)-IFERROR($H58,0))</f>
        <v/>
      </c>
      <c r="K58" s="16"/>
      <c r="L58" s="16"/>
      <c r="M58" s="16"/>
      <c r="N58" s="9"/>
      <c r="O58" s="9"/>
    </row>
    <row r="59" spans="1:15">
      <c r="A59" s="12"/>
      <c r="B59" s="9"/>
      <c r="C59" s="9"/>
      <c r="D59" s="13"/>
      <c r="E59" s="14"/>
      <c r="F59" s="15" t="str">
        <f>IF($C59="","",IFERROR(VLOOKUP($C59,'Start Here'!$A$15:$D$37,2,FALSE),0)+IF($D59&lt;&gt;"",$D59*IFERROR(VLOOKUP($C59,'Start Here'!$A$15:$D$37,3,FALSE),0),0)+IF($E59&lt;&gt;"",$E59*IFERROR(VLOOKUP($C59,'Start Here'!$A$15:$D$37,4,FALSE),0),0))</f>
        <v/>
      </c>
      <c r="G59" s="10"/>
      <c r="H59" s="15" t="str">
        <f>IF($G59&lt;&gt;"",IFERROR(1*$G59,$F59),$F59)</f>
        <v/>
      </c>
      <c r="I59" s="15" t="str">
        <f>IF($C59="","",IFERROR(VLOOKUP('Start Here'!$B$11,'Start Here'!$A$15:$D$37,2,FALSE),0)+IF($D59&lt;&gt;"",$D59*IFERROR(VLOOKUP('Start Here'!$B$11,'Start Here'!$A$15:$D$37,3,FALSE),0),0)+IF($E59&lt;&gt;"",$E59*IFERROR(VLOOKUP('Start Here'!$B$11,'Start Here'!$A$15:$D$37,4,FALSE),0),0))</f>
        <v/>
      </c>
      <c r="J59" s="15" t="str">
        <f>IF($C59="","",IFERROR($I59,0)-IFERROR($H59,0))</f>
        <v/>
      </c>
      <c r="K59" s="16"/>
      <c r="L59" s="16"/>
      <c r="M59" s="16"/>
      <c r="N59" s="9"/>
      <c r="O59" s="9"/>
    </row>
    <row r="60" spans="1:15">
      <c r="A60" s="12"/>
      <c r="B60" s="9"/>
      <c r="C60" s="9"/>
      <c r="D60" s="13"/>
      <c r="E60" s="14"/>
      <c r="F60" s="15" t="str">
        <f>IF($C60="","",IFERROR(VLOOKUP($C60,'Start Here'!$A$15:$D$37,2,FALSE),0)+IF($D60&lt;&gt;"",$D60*IFERROR(VLOOKUP($C60,'Start Here'!$A$15:$D$37,3,FALSE),0),0)+IF($E60&lt;&gt;"",$E60*IFERROR(VLOOKUP($C60,'Start Here'!$A$15:$D$37,4,FALSE),0),0))</f>
        <v/>
      </c>
      <c r="G60" s="10"/>
      <c r="H60" s="15" t="str">
        <f>IF($G60&lt;&gt;"",IFERROR(1*$G60,$F60),$F60)</f>
        <v/>
      </c>
      <c r="I60" s="15" t="str">
        <f>IF($C60="","",IFERROR(VLOOKUP('Start Here'!$B$11,'Start Here'!$A$15:$D$37,2,FALSE),0)+IF($D60&lt;&gt;"",$D60*IFERROR(VLOOKUP('Start Here'!$B$11,'Start Here'!$A$15:$D$37,3,FALSE),0),0)+IF($E60&lt;&gt;"",$E60*IFERROR(VLOOKUP('Start Here'!$B$11,'Start Here'!$A$15:$D$37,4,FALSE),0),0))</f>
        <v/>
      </c>
      <c r="J60" s="15" t="str">
        <f>IF($C60="","",IFERROR($I60,0)-IFERROR($H60,0))</f>
        <v/>
      </c>
      <c r="K60" s="16"/>
      <c r="L60" s="16"/>
      <c r="M60" s="16"/>
      <c r="N60" s="9"/>
      <c r="O60" s="9"/>
    </row>
    <row r="61" spans="1:15">
      <c r="A61" s="12"/>
      <c r="B61" s="9"/>
      <c r="C61" s="9"/>
      <c r="D61" s="13"/>
      <c r="E61" s="14"/>
      <c r="F61" s="15" t="str">
        <f>IF($C61="","",IFERROR(VLOOKUP($C61,'Start Here'!$A$15:$D$37,2,FALSE),0)+IF($D61&lt;&gt;"",$D61*IFERROR(VLOOKUP($C61,'Start Here'!$A$15:$D$37,3,FALSE),0),0)+IF($E61&lt;&gt;"",$E61*IFERROR(VLOOKUP($C61,'Start Here'!$A$15:$D$37,4,FALSE),0),0))</f>
        <v/>
      </c>
      <c r="G61" s="10"/>
      <c r="H61" s="15" t="str">
        <f>IF($G61&lt;&gt;"",IFERROR(1*$G61,$F61),$F61)</f>
        <v/>
      </c>
      <c r="I61" s="15" t="str">
        <f>IF($C61="","",IFERROR(VLOOKUP('Start Here'!$B$11,'Start Here'!$A$15:$D$37,2,FALSE),0)+IF($D61&lt;&gt;"",$D61*IFERROR(VLOOKUP('Start Here'!$B$11,'Start Here'!$A$15:$D$37,3,FALSE),0),0)+IF($E61&lt;&gt;"",$E61*IFERROR(VLOOKUP('Start Here'!$B$11,'Start Here'!$A$15:$D$37,4,FALSE),0),0))</f>
        <v/>
      </c>
      <c r="J61" s="15" t="str">
        <f>IF($C61="","",IFERROR($I61,0)-IFERROR($H61,0))</f>
        <v/>
      </c>
      <c r="K61" s="16"/>
      <c r="L61" s="16"/>
      <c r="M61" s="16"/>
      <c r="N61" s="9"/>
      <c r="O61" s="9"/>
    </row>
    <row r="62" spans="1:15">
      <c r="A62" s="12"/>
      <c r="B62" s="9"/>
      <c r="C62" s="9"/>
      <c r="D62" s="13"/>
      <c r="E62" s="14"/>
      <c r="F62" s="15" t="str">
        <f>IF($C62="","",IFERROR(VLOOKUP($C62,'Start Here'!$A$15:$D$37,2,FALSE),0)+IF($D62&lt;&gt;"",$D62*IFERROR(VLOOKUP($C62,'Start Here'!$A$15:$D$37,3,FALSE),0),0)+IF($E62&lt;&gt;"",$E62*IFERROR(VLOOKUP($C62,'Start Here'!$A$15:$D$37,4,FALSE),0),0))</f>
        <v/>
      </c>
      <c r="G62" s="10"/>
      <c r="H62" s="15" t="str">
        <f>IF($G62&lt;&gt;"",IFERROR(1*$G62,$F62),$F62)</f>
        <v/>
      </c>
      <c r="I62" s="15" t="str">
        <f>IF($C62="","",IFERROR(VLOOKUP('Start Here'!$B$11,'Start Here'!$A$15:$D$37,2,FALSE),0)+IF($D62&lt;&gt;"",$D62*IFERROR(VLOOKUP('Start Here'!$B$11,'Start Here'!$A$15:$D$37,3,FALSE),0),0)+IF($E62&lt;&gt;"",$E62*IFERROR(VLOOKUP('Start Here'!$B$11,'Start Here'!$A$15:$D$37,4,FALSE),0),0))</f>
        <v/>
      </c>
      <c r="J62" s="15" t="str">
        <f>IF($C62="","",IFERROR($I62,0)-IFERROR($H62,0))</f>
        <v/>
      </c>
      <c r="K62" s="16"/>
      <c r="L62" s="16"/>
      <c r="M62" s="16"/>
      <c r="N62" s="9"/>
      <c r="O62" s="9"/>
    </row>
    <row r="63" spans="1:15">
      <c r="A63" s="12"/>
      <c r="B63" s="9"/>
      <c r="C63" s="9"/>
      <c r="D63" s="13"/>
      <c r="E63" s="14"/>
      <c r="F63" s="15" t="str">
        <f>IF($C63="","",IFERROR(VLOOKUP($C63,'Start Here'!$A$15:$D$37,2,FALSE),0)+IF($D63&lt;&gt;"",$D63*IFERROR(VLOOKUP($C63,'Start Here'!$A$15:$D$37,3,FALSE),0),0)+IF($E63&lt;&gt;"",$E63*IFERROR(VLOOKUP($C63,'Start Here'!$A$15:$D$37,4,FALSE),0),0))</f>
        <v/>
      </c>
      <c r="G63" s="10"/>
      <c r="H63" s="15" t="str">
        <f>IF($G63&lt;&gt;"",IFERROR(1*$G63,$F63),$F63)</f>
        <v/>
      </c>
      <c r="I63" s="15" t="str">
        <f>IF($C63="","",IFERROR(VLOOKUP('Start Here'!$B$11,'Start Here'!$A$15:$D$37,2,FALSE),0)+IF($D63&lt;&gt;"",$D63*IFERROR(VLOOKUP('Start Here'!$B$11,'Start Here'!$A$15:$D$37,3,FALSE),0),0)+IF($E63&lt;&gt;"",$E63*IFERROR(VLOOKUP('Start Here'!$B$11,'Start Here'!$A$15:$D$37,4,FALSE),0),0))</f>
        <v/>
      </c>
      <c r="J63" s="15" t="str">
        <f>IF($C63="","",IFERROR($I63,0)-IFERROR($H63,0))</f>
        <v/>
      </c>
      <c r="K63" s="16"/>
      <c r="L63" s="16"/>
      <c r="M63" s="16"/>
      <c r="N63" s="9"/>
      <c r="O63" s="9"/>
    </row>
    <row r="64" spans="1:15">
      <c r="A64" s="12"/>
      <c r="B64" s="9"/>
      <c r="C64" s="9"/>
      <c r="D64" s="13"/>
      <c r="E64" s="14"/>
      <c r="F64" s="15" t="str">
        <f>IF($C64="","",IFERROR(VLOOKUP($C64,'Start Here'!$A$15:$D$37,2,FALSE),0)+IF($D64&lt;&gt;"",$D64*IFERROR(VLOOKUP($C64,'Start Here'!$A$15:$D$37,3,FALSE),0),0)+IF($E64&lt;&gt;"",$E64*IFERROR(VLOOKUP($C64,'Start Here'!$A$15:$D$37,4,FALSE),0),0))</f>
        <v/>
      </c>
      <c r="G64" s="10"/>
      <c r="H64" s="15" t="str">
        <f>IF($G64&lt;&gt;"",IFERROR(1*$G64,$F64),$F64)</f>
        <v/>
      </c>
      <c r="I64" s="15" t="str">
        <f>IF($C64="","",IFERROR(VLOOKUP('Start Here'!$B$11,'Start Here'!$A$15:$D$37,2,FALSE),0)+IF($D64&lt;&gt;"",$D64*IFERROR(VLOOKUP('Start Here'!$B$11,'Start Here'!$A$15:$D$37,3,FALSE),0),0)+IF($E64&lt;&gt;"",$E64*IFERROR(VLOOKUP('Start Here'!$B$11,'Start Here'!$A$15:$D$37,4,FALSE),0),0))</f>
        <v/>
      </c>
      <c r="J64" s="15" t="str">
        <f>IF($C64="","",IFERROR($I64,0)-IFERROR($H64,0))</f>
        <v/>
      </c>
      <c r="K64" s="16"/>
      <c r="L64" s="16"/>
      <c r="M64" s="16"/>
      <c r="N64" s="9"/>
      <c r="O64" s="9"/>
    </row>
    <row r="65" spans="1:15">
      <c r="A65" s="12"/>
      <c r="B65" s="9"/>
      <c r="C65" s="9"/>
      <c r="D65" s="13"/>
      <c r="E65" s="14"/>
      <c r="F65" s="15" t="str">
        <f>IF($C65="","",IFERROR(VLOOKUP($C65,'Start Here'!$A$15:$D$37,2,FALSE),0)+IF($D65&lt;&gt;"",$D65*IFERROR(VLOOKUP($C65,'Start Here'!$A$15:$D$37,3,FALSE),0),0)+IF($E65&lt;&gt;"",$E65*IFERROR(VLOOKUP($C65,'Start Here'!$A$15:$D$37,4,FALSE),0),0))</f>
        <v/>
      </c>
      <c r="G65" s="10"/>
      <c r="H65" s="15" t="str">
        <f>IF($G65&lt;&gt;"",IFERROR(1*$G65,$F65),$F65)</f>
        <v/>
      </c>
      <c r="I65" s="15" t="str">
        <f>IF($C65="","",IFERROR(VLOOKUP('Start Here'!$B$11,'Start Here'!$A$15:$D$37,2,FALSE),0)+IF($D65&lt;&gt;"",$D65*IFERROR(VLOOKUP('Start Here'!$B$11,'Start Here'!$A$15:$D$37,3,FALSE),0),0)+IF($E65&lt;&gt;"",$E65*IFERROR(VLOOKUP('Start Here'!$B$11,'Start Here'!$A$15:$D$37,4,FALSE),0),0))</f>
        <v/>
      </c>
      <c r="J65" s="15" t="str">
        <f>IF($C65="","",IFERROR($I65,0)-IFERROR($H65,0))</f>
        <v/>
      </c>
      <c r="K65" s="16"/>
      <c r="L65" s="16"/>
      <c r="M65" s="16"/>
      <c r="N65" s="9"/>
      <c r="O65" s="9"/>
    </row>
    <row r="66" spans="1:15">
      <c r="A66" s="12"/>
      <c r="B66" s="9"/>
      <c r="C66" s="9"/>
      <c r="D66" s="13"/>
      <c r="E66" s="14"/>
      <c r="F66" s="15" t="str">
        <f>IF($C66="","",IFERROR(VLOOKUP($C66,'Start Here'!$A$15:$D$37,2,FALSE),0)+IF($D66&lt;&gt;"",$D66*IFERROR(VLOOKUP($C66,'Start Here'!$A$15:$D$37,3,FALSE),0),0)+IF($E66&lt;&gt;"",$E66*IFERROR(VLOOKUP($C66,'Start Here'!$A$15:$D$37,4,FALSE),0),0))</f>
        <v/>
      </c>
      <c r="G66" s="10"/>
      <c r="H66" s="15" t="str">
        <f>IF($G66&lt;&gt;"",IFERROR(1*$G66,$F66),$F66)</f>
        <v/>
      </c>
      <c r="I66" s="15" t="str">
        <f>IF($C66="","",IFERROR(VLOOKUP('Start Here'!$B$11,'Start Here'!$A$15:$D$37,2,FALSE),0)+IF($D66&lt;&gt;"",$D66*IFERROR(VLOOKUP('Start Here'!$B$11,'Start Here'!$A$15:$D$37,3,FALSE),0),0)+IF($E66&lt;&gt;"",$E66*IFERROR(VLOOKUP('Start Here'!$B$11,'Start Here'!$A$15:$D$37,4,FALSE),0),0))</f>
        <v/>
      </c>
      <c r="J66" s="15" t="str">
        <f>IF($C66="","",IFERROR($I66,0)-IFERROR($H66,0))</f>
        <v/>
      </c>
      <c r="K66" s="16"/>
      <c r="L66" s="16"/>
      <c r="M66" s="16"/>
      <c r="N66" s="9"/>
      <c r="O66" s="9"/>
    </row>
    <row r="67" spans="1:15">
      <c r="A67" s="12"/>
      <c r="B67" s="9"/>
      <c r="C67" s="9"/>
      <c r="D67" s="13"/>
      <c r="E67" s="14"/>
      <c r="F67" s="15" t="str">
        <f>IF($C67="","",IFERROR(VLOOKUP($C67,'Start Here'!$A$15:$D$37,2,FALSE),0)+IF($D67&lt;&gt;"",$D67*IFERROR(VLOOKUP($C67,'Start Here'!$A$15:$D$37,3,FALSE),0),0)+IF($E67&lt;&gt;"",$E67*IFERROR(VLOOKUP($C67,'Start Here'!$A$15:$D$37,4,FALSE),0),0))</f>
        <v/>
      </c>
      <c r="G67" s="10"/>
      <c r="H67" s="15" t="str">
        <f>IF($G67&lt;&gt;"",IFERROR(1*$G67,$F67),$F67)</f>
        <v/>
      </c>
      <c r="I67" s="15" t="str">
        <f>IF($C67="","",IFERROR(VLOOKUP('Start Here'!$B$11,'Start Here'!$A$15:$D$37,2,FALSE),0)+IF($D67&lt;&gt;"",$D67*IFERROR(VLOOKUP('Start Here'!$B$11,'Start Here'!$A$15:$D$37,3,FALSE),0),0)+IF($E67&lt;&gt;"",$E67*IFERROR(VLOOKUP('Start Here'!$B$11,'Start Here'!$A$15:$D$37,4,FALSE),0),0))</f>
        <v/>
      </c>
      <c r="J67" s="15" t="str">
        <f>IF($C67="","",IFERROR($I67,0)-IFERROR($H67,0))</f>
        <v/>
      </c>
      <c r="K67" s="16"/>
      <c r="L67" s="16"/>
      <c r="M67" s="16"/>
      <c r="N67" s="9"/>
      <c r="O67" s="9"/>
    </row>
    <row r="68" spans="1:15">
      <c r="A68" s="12"/>
      <c r="B68" s="9"/>
      <c r="C68" s="9"/>
      <c r="D68" s="13"/>
      <c r="E68" s="14"/>
      <c r="F68" s="15" t="str">
        <f>IF($C68="","",IFERROR(VLOOKUP($C68,'Start Here'!$A$15:$D$37,2,FALSE),0)+IF($D68&lt;&gt;"",$D68*IFERROR(VLOOKUP($C68,'Start Here'!$A$15:$D$37,3,FALSE),0),0)+IF($E68&lt;&gt;"",$E68*IFERROR(VLOOKUP($C68,'Start Here'!$A$15:$D$37,4,FALSE),0),0))</f>
        <v/>
      </c>
      <c r="G68" s="10"/>
      <c r="H68" s="15" t="str">
        <f>IF($G68&lt;&gt;"",IFERROR(1*$G68,$F68),$F68)</f>
        <v/>
      </c>
      <c r="I68" s="15" t="str">
        <f>IF($C68="","",IFERROR(VLOOKUP('Start Here'!$B$11,'Start Here'!$A$15:$D$37,2,FALSE),0)+IF($D68&lt;&gt;"",$D68*IFERROR(VLOOKUP('Start Here'!$B$11,'Start Here'!$A$15:$D$37,3,FALSE),0),0)+IF($E68&lt;&gt;"",$E68*IFERROR(VLOOKUP('Start Here'!$B$11,'Start Here'!$A$15:$D$37,4,FALSE),0),0))</f>
        <v/>
      </c>
      <c r="J68" s="15" t="str">
        <f>IF($C68="","",IFERROR($I68,0)-IFERROR($H68,0))</f>
        <v/>
      </c>
      <c r="K68" s="16"/>
      <c r="L68" s="16"/>
      <c r="M68" s="16"/>
      <c r="N68" s="9"/>
      <c r="O68" s="9"/>
    </row>
    <row r="69" spans="1:15">
      <c r="A69" s="12"/>
      <c r="B69" s="9"/>
      <c r="C69" s="9"/>
      <c r="D69" s="13"/>
      <c r="E69" s="14"/>
      <c r="F69" s="15" t="str">
        <f>IF($C69="","",IFERROR(VLOOKUP($C69,'Start Here'!$A$15:$D$37,2,FALSE),0)+IF($D69&lt;&gt;"",$D69*IFERROR(VLOOKUP($C69,'Start Here'!$A$15:$D$37,3,FALSE),0),0)+IF($E69&lt;&gt;"",$E69*IFERROR(VLOOKUP($C69,'Start Here'!$A$15:$D$37,4,FALSE),0),0))</f>
        <v/>
      </c>
      <c r="G69" s="10"/>
      <c r="H69" s="15" t="str">
        <f>IF($G69&lt;&gt;"",IFERROR(1*$G69,$F69),$F69)</f>
        <v/>
      </c>
      <c r="I69" s="15" t="str">
        <f>IF($C69="","",IFERROR(VLOOKUP('Start Here'!$B$11,'Start Here'!$A$15:$D$37,2,FALSE),0)+IF($D69&lt;&gt;"",$D69*IFERROR(VLOOKUP('Start Here'!$B$11,'Start Here'!$A$15:$D$37,3,FALSE),0),0)+IF($E69&lt;&gt;"",$E69*IFERROR(VLOOKUP('Start Here'!$B$11,'Start Here'!$A$15:$D$37,4,FALSE),0),0))</f>
        <v/>
      </c>
      <c r="J69" s="15" t="str">
        <f>IF($C69="","",IFERROR($I69,0)-IFERROR($H69,0))</f>
        <v/>
      </c>
      <c r="K69" s="16"/>
      <c r="L69" s="16"/>
      <c r="M69" s="16"/>
      <c r="N69" s="9"/>
      <c r="O69" s="9"/>
    </row>
    <row r="70" spans="1:15">
      <c r="A70" s="12"/>
      <c r="B70" s="9"/>
      <c r="C70" s="9"/>
      <c r="D70" s="13"/>
      <c r="E70" s="14"/>
      <c r="F70" s="15" t="str">
        <f>IF($C70="","",IFERROR(VLOOKUP($C70,'Start Here'!$A$15:$D$37,2,FALSE),0)+IF($D70&lt;&gt;"",$D70*IFERROR(VLOOKUP($C70,'Start Here'!$A$15:$D$37,3,FALSE),0),0)+IF($E70&lt;&gt;"",$E70*IFERROR(VLOOKUP($C70,'Start Here'!$A$15:$D$37,4,FALSE),0),0))</f>
        <v/>
      </c>
      <c r="G70" s="10"/>
      <c r="H70" s="15" t="str">
        <f>IF($G70&lt;&gt;"",IFERROR(1*$G70,$F70),$F70)</f>
        <v/>
      </c>
      <c r="I70" s="15" t="str">
        <f>IF($C70="","",IFERROR(VLOOKUP('Start Here'!$B$11,'Start Here'!$A$15:$D$37,2,FALSE),0)+IF($D70&lt;&gt;"",$D70*IFERROR(VLOOKUP('Start Here'!$B$11,'Start Here'!$A$15:$D$37,3,FALSE),0),0)+IF($E70&lt;&gt;"",$E70*IFERROR(VLOOKUP('Start Here'!$B$11,'Start Here'!$A$15:$D$37,4,FALSE),0),0))</f>
        <v/>
      </c>
      <c r="J70" s="15" t="str">
        <f>IF($C70="","",IFERROR($I70,0)-IFERROR($H70,0))</f>
        <v/>
      </c>
      <c r="K70" s="16"/>
      <c r="L70" s="16"/>
      <c r="M70" s="16"/>
      <c r="N70" s="9"/>
      <c r="O70" s="9"/>
    </row>
    <row r="71" spans="1:15">
      <c r="A71" s="12"/>
      <c r="B71" s="9"/>
      <c r="C71" s="9"/>
      <c r="D71" s="13"/>
      <c r="E71" s="14"/>
      <c r="F71" s="15" t="str">
        <f>IF($C71="","",IFERROR(VLOOKUP($C71,'Start Here'!$A$15:$D$37,2,FALSE),0)+IF($D71&lt;&gt;"",$D71*IFERROR(VLOOKUP($C71,'Start Here'!$A$15:$D$37,3,FALSE),0),0)+IF($E71&lt;&gt;"",$E71*IFERROR(VLOOKUP($C71,'Start Here'!$A$15:$D$37,4,FALSE),0),0))</f>
        <v/>
      </c>
      <c r="G71" s="10"/>
      <c r="H71" s="15" t="str">
        <f>IF($G71&lt;&gt;"",IFERROR(1*$G71,$F71),$F71)</f>
        <v/>
      </c>
      <c r="I71" s="15" t="str">
        <f>IF($C71="","",IFERROR(VLOOKUP('Start Here'!$B$11,'Start Here'!$A$15:$D$37,2,FALSE),0)+IF($D71&lt;&gt;"",$D71*IFERROR(VLOOKUP('Start Here'!$B$11,'Start Here'!$A$15:$D$37,3,FALSE),0),0)+IF($E71&lt;&gt;"",$E71*IFERROR(VLOOKUP('Start Here'!$B$11,'Start Here'!$A$15:$D$37,4,FALSE),0),0))</f>
        <v/>
      </c>
      <c r="J71" s="15" t="str">
        <f>IF($C71="","",IFERROR($I71,0)-IFERROR($H71,0))</f>
        <v/>
      </c>
      <c r="K71" s="16"/>
      <c r="L71" s="16"/>
      <c r="M71" s="16"/>
      <c r="N71" s="9"/>
      <c r="O71" s="9"/>
    </row>
    <row r="72" spans="1:15">
      <c r="A72" s="12"/>
      <c r="B72" s="9"/>
      <c r="C72" s="9"/>
      <c r="D72" s="13"/>
      <c r="E72" s="14"/>
      <c r="F72" s="15" t="str">
        <f>IF($C72="","",IFERROR(VLOOKUP($C72,'Start Here'!$A$15:$D$37,2,FALSE),0)+IF($D72&lt;&gt;"",$D72*IFERROR(VLOOKUP($C72,'Start Here'!$A$15:$D$37,3,FALSE),0),0)+IF($E72&lt;&gt;"",$E72*IFERROR(VLOOKUP($C72,'Start Here'!$A$15:$D$37,4,FALSE),0),0))</f>
        <v/>
      </c>
      <c r="G72" s="10"/>
      <c r="H72" s="15" t="str">
        <f>IF($G72&lt;&gt;"",IFERROR(1*$G72,$F72),$F72)</f>
        <v/>
      </c>
      <c r="I72" s="15" t="str">
        <f>IF($C72="","",IFERROR(VLOOKUP('Start Here'!$B$11,'Start Here'!$A$15:$D$37,2,FALSE),0)+IF($D72&lt;&gt;"",$D72*IFERROR(VLOOKUP('Start Here'!$B$11,'Start Here'!$A$15:$D$37,3,FALSE),0),0)+IF($E72&lt;&gt;"",$E72*IFERROR(VLOOKUP('Start Here'!$B$11,'Start Here'!$A$15:$D$37,4,FALSE),0),0))</f>
        <v/>
      </c>
      <c r="J72" s="15" t="str">
        <f>IF($C72="","",IFERROR($I72,0)-IFERROR($H72,0))</f>
        <v/>
      </c>
      <c r="K72" s="16"/>
      <c r="L72" s="16"/>
      <c r="M72" s="16"/>
      <c r="N72" s="9"/>
      <c r="O72" s="9"/>
    </row>
    <row r="73" spans="1:15">
      <c r="A73" s="12"/>
      <c r="B73" s="9"/>
      <c r="C73" s="9"/>
      <c r="D73" s="13"/>
      <c r="E73" s="14"/>
      <c r="F73" s="15" t="str">
        <f>IF($C73="","",IFERROR(VLOOKUP($C73,'Start Here'!$A$15:$D$37,2,FALSE),0)+IF($D73&lt;&gt;"",$D73*IFERROR(VLOOKUP($C73,'Start Here'!$A$15:$D$37,3,FALSE),0),0)+IF($E73&lt;&gt;"",$E73*IFERROR(VLOOKUP($C73,'Start Here'!$A$15:$D$37,4,FALSE),0),0))</f>
        <v/>
      </c>
      <c r="G73" s="10"/>
      <c r="H73" s="15" t="str">
        <f>IF($G73&lt;&gt;"",IFERROR(1*$G73,$F73),$F73)</f>
        <v/>
      </c>
      <c r="I73" s="15" t="str">
        <f>IF($C73="","",IFERROR(VLOOKUP('Start Here'!$B$11,'Start Here'!$A$15:$D$37,2,FALSE),0)+IF($D73&lt;&gt;"",$D73*IFERROR(VLOOKUP('Start Here'!$B$11,'Start Here'!$A$15:$D$37,3,FALSE),0),0)+IF($E73&lt;&gt;"",$E73*IFERROR(VLOOKUP('Start Here'!$B$11,'Start Here'!$A$15:$D$37,4,FALSE),0),0))</f>
        <v/>
      </c>
      <c r="J73" s="15" t="str">
        <f>IF($C73="","",IFERROR($I73,0)-IFERROR($H73,0))</f>
        <v/>
      </c>
      <c r="K73" s="16"/>
      <c r="L73" s="16"/>
      <c r="M73" s="16"/>
      <c r="N73" s="9"/>
      <c r="O73" s="9"/>
    </row>
    <row r="74" spans="1:15">
      <c r="A74" s="12"/>
      <c r="B74" s="9"/>
      <c r="C74" s="9"/>
      <c r="D74" s="13"/>
      <c r="E74" s="14"/>
      <c r="F74" s="15" t="str">
        <f>IF($C74="","",IFERROR(VLOOKUP($C74,'Start Here'!$A$15:$D$37,2,FALSE),0)+IF($D74&lt;&gt;"",$D74*IFERROR(VLOOKUP($C74,'Start Here'!$A$15:$D$37,3,FALSE),0),0)+IF($E74&lt;&gt;"",$E74*IFERROR(VLOOKUP($C74,'Start Here'!$A$15:$D$37,4,FALSE),0),0))</f>
        <v/>
      </c>
      <c r="G74" s="10"/>
      <c r="H74" s="15" t="str">
        <f>IF($G74&lt;&gt;"",IFERROR(1*$G74,$F74),$F74)</f>
        <v/>
      </c>
      <c r="I74" s="15" t="str">
        <f>IF($C74="","",IFERROR(VLOOKUP('Start Here'!$B$11,'Start Here'!$A$15:$D$37,2,FALSE),0)+IF($D74&lt;&gt;"",$D74*IFERROR(VLOOKUP('Start Here'!$B$11,'Start Here'!$A$15:$D$37,3,FALSE),0),0)+IF($E74&lt;&gt;"",$E74*IFERROR(VLOOKUP('Start Here'!$B$11,'Start Here'!$A$15:$D$37,4,FALSE),0),0))</f>
        <v/>
      </c>
      <c r="J74" s="15" t="str">
        <f>IF($C74="","",IFERROR($I74,0)-IFERROR($H74,0))</f>
        <v/>
      </c>
      <c r="K74" s="16"/>
      <c r="L74" s="16"/>
      <c r="M74" s="16"/>
      <c r="N74" s="9"/>
      <c r="O74" s="9"/>
    </row>
    <row r="75" spans="1:15">
      <c r="A75" s="12"/>
      <c r="B75" s="9"/>
      <c r="C75" s="9"/>
      <c r="D75" s="13"/>
      <c r="E75" s="14"/>
      <c r="F75" s="15" t="str">
        <f>IF($C75="","",IFERROR(VLOOKUP($C75,'Start Here'!$A$15:$D$37,2,FALSE),0)+IF($D75&lt;&gt;"",$D75*IFERROR(VLOOKUP($C75,'Start Here'!$A$15:$D$37,3,FALSE),0),0)+IF($E75&lt;&gt;"",$E75*IFERROR(VLOOKUP($C75,'Start Here'!$A$15:$D$37,4,FALSE),0),0))</f>
        <v/>
      </c>
      <c r="G75" s="10"/>
      <c r="H75" s="15" t="str">
        <f>IF($G75&lt;&gt;"",IFERROR(1*$G75,$F75),$F75)</f>
        <v/>
      </c>
      <c r="I75" s="15" t="str">
        <f>IF($C75="","",IFERROR(VLOOKUP('Start Here'!$B$11,'Start Here'!$A$15:$D$37,2,FALSE),0)+IF($D75&lt;&gt;"",$D75*IFERROR(VLOOKUP('Start Here'!$B$11,'Start Here'!$A$15:$D$37,3,FALSE),0),0)+IF($E75&lt;&gt;"",$E75*IFERROR(VLOOKUP('Start Here'!$B$11,'Start Here'!$A$15:$D$37,4,FALSE),0),0))</f>
        <v/>
      </c>
      <c r="J75" s="15" t="str">
        <f>IF($C75="","",IFERROR($I75,0)-IFERROR($H75,0))</f>
        <v/>
      </c>
      <c r="K75" s="16"/>
      <c r="L75" s="16"/>
      <c r="M75" s="16"/>
      <c r="N75" s="9"/>
      <c r="O75" s="9"/>
    </row>
    <row r="76" spans="1:15">
      <c r="A76" s="12"/>
      <c r="B76" s="9"/>
      <c r="C76" s="9"/>
      <c r="D76" s="13"/>
      <c r="E76" s="14"/>
      <c r="F76" s="15" t="str">
        <f>IF($C76="","",IFERROR(VLOOKUP($C76,'Start Here'!$A$15:$D$37,2,FALSE),0)+IF($D76&lt;&gt;"",$D76*IFERROR(VLOOKUP($C76,'Start Here'!$A$15:$D$37,3,FALSE),0),0)+IF($E76&lt;&gt;"",$E76*IFERROR(VLOOKUP($C76,'Start Here'!$A$15:$D$37,4,FALSE),0),0))</f>
        <v/>
      </c>
      <c r="G76" s="10"/>
      <c r="H76" s="15" t="str">
        <f>IF($G76&lt;&gt;"",IFERROR(1*$G76,$F76),$F76)</f>
        <v/>
      </c>
      <c r="I76" s="15" t="str">
        <f>IF($C76="","",IFERROR(VLOOKUP('Start Here'!$B$11,'Start Here'!$A$15:$D$37,2,FALSE),0)+IF($D76&lt;&gt;"",$D76*IFERROR(VLOOKUP('Start Here'!$B$11,'Start Here'!$A$15:$D$37,3,FALSE),0),0)+IF($E76&lt;&gt;"",$E76*IFERROR(VLOOKUP('Start Here'!$B$11,'Start Here'!$A$15:$D$37,4,FALSE),0),0))</f>
        <v/>
      </c>
      <c r="J76" s="15" t="str">
        <f>IF($C76="","",IFERROR($I76,0)-IFERROR($H76,0))</f>
        <v/>
      </c>
      <c r="K76" s="16"/>
      <c r="L76" s="16"/>
      <c r="M76" s="16"/>
      <c r="N76" s="9"/>
      <c r="O76" s="9"/>
    </row>
    <row r="77" spans="1:15">
      <c r="A77" s="12"/>
      <c r="B77" s="9"/>
      <c r="C77" s="9"/>
      <c r="D77" s="13"/>
      <c r="E77" s="14"/>
      <c r="F77" s="15" t="str">
        <f>IF($C77="","",IFERROR(VLOOKUP($C77,'Start Here'!$A$15:$D$37,2,FALSE),0)+IF($D77&lt;&gt;"",$D77*IFERROR(VLOOKUP($C77,'Start Here'!$A$15:$D$37,3,FALSE),0),0)+IF($E77&lt;&gt;"",$E77*IFERROR(VLOOKUP($C77,'Start Here'!$A$15:$D$37,4,FALSE),0),0))</f>
        <v/>
      </c>
      <c r="G77" s="10"/>
      <c r="H77" s="15" t="str">
        <f>IF($G77&lt;&gt;"",IFERROR(1*$G77,$F77),$F77)</f>
        <v/>
      </c>
      <c r="I77" s="15" t="str">
        <f>IF($C77="","",IFERROR(VLOOKUP('Start Here'!$B$11,'Start Here'!$A$15:$D$37,2,FALSE),0)+IF($D77&lt;&gt;"",$D77*IFERROR(VLOOKUP('Start Here'!$B$11,'Start Here'!$A$15:$D$37,3,FALSE),0),0)+IF($E77&lt;&gt;"",$E77*IFERROR(VLOOKUP('Start Here'!$B$11,'Start Here'!$A$15:$D$37,4,FALSE),0),0))</f>
        <v/>
      </c>
      <c r="J77" s="15" t="str">
        <f>IF($C77="","",IFERROR($I77,0)-IFERROR($H77,0))</f>
        <v/>
      </c>
      <c r="K77" s="16"/>
      <c r="L77" s="16"/>
      <c r="M77" s="16"/>
      <c r="N77" s="9"/>
      <c r="O77" s="9"/>
    </row>
    <row r="78" spans="1:15">
      <c r="A78" s="12"/>
      <c r="B78" s="9"/>
      <c r="C78" s="9"/>
      <c r="D78" s="13"/>
      <c r="E78" s="14"/>
      <c r="F78" s="15" t="str">
        <f>IF($C78="","",IFERROR(VLOOKUP($C78,'Start Here'!$A$15:$D$37,2,FALSE),0)+IF($D78&lt;&gt;"",$D78*IFERROR(VLOOKUP($C78,'Start Here'!$A$15:$D$37,3,FALSE),0),0)+IF($E78&lt;&gt;"",$E78*IFERROR(VLOOKUP($C78,'Start Here'!$A$15:$D$37,4,FALSE),0),0))</f>
        <v/>
      </c>
      <c r="G78" s="10"/>
      <c r="H78" s="15" t="str">
        <f>IF($G78&lt;&gt;"",IFERROR(1*$G78,$F78),$F78)</f>
        <v/>
      </c>
      <c r="I78" s="15" t="str">
        <f>IF($C78="","",IFERROR(VLOOKUP('Start Here'!$B$11,'Start Here'!$A$15:$D$37,2,FALSE),0)+IF($D78&lt;&gt;"",$D78*IFERROR(VLOOKUP('Start Here'!$B$11,'Start Here'!$A$15:$D$37,3,FALSE),0),0)+IF($E78&lt;&gt;"",$E78*IFERROR(VLOOKUP('Start Here'!$B$11,'Start Here'!$A$15:$D$37,4,FALSE),0),0))</f>
        <v/>
      </c>
      <c r="J78" s="15" t="str">
        <f>IF($C78="","",IFERROR($I78,0)-IFERROR($H78,0))</f>
        <v/>
      </c>
      <c r="K78" s="16"/>
      <c r="L78" s="16"/>
      <c r="M78" s="16"/>
      <c r="N78" s="9"/>
      <c r="O78" s="9"/>
    </row>
    <row r="79" spans="1:15">
      <c r="A79" s="12"/>
      <c r="B79" s="9"/>
      <c r="C79" s="9"/>
      <c r="D79" s="13"/>
      <c r="E79" s="14"/>
      <c r="F79" s="15" t="str">
        <f>IF($C79="","",IFERROR(VLOOKUP($C79,'Start Here'!$A$15:$D$37,2,FALSE),0)+IF($D79&lt;&gt;"",$D79*IFERROR(VLOOKUP($C79,'Start Here'!$A$15:$D$37,3,FALSE),0),0)+IF($E79&lt;&gt;"",$E79*IFERROR(VLOOKUP($C79,'Start Here'!$A$15:$D$37,4,FALSE),0),0))</f>
        <v/>
      </c>
      <c r="G79" s="10"/>
      <c r="H79" s="15" t="str">
        <f>IF($G79&lt;&gt;"",IFERROR(1*$G79,$F79),$F79)</f>
        <v/>
      </c>
      <c r="I79" s="15" t="str">
        <f>IF($C79="","",IFERROR(VLOOKUP('Start Here'!$B$11,'Start Here'!$A$15:$D$37,2,FALSE),0)+IF($D79&lt;&gt;"",$D79*IFERROR(VLOOKUP('Start Here'!$B$11,'Start Here'!$A$15:$D$37,3,FALSE),0),0)+IF($E79&lt;&gt;"",$E79*IFERROR(VLOOKUP('Start Here'!$B$11,'Start Here'!$A$15:$D$37,4,FALSE),0),0))</f>
        <v/>
      </c>
      <c r="J79" s="15" t="str">
        <f>IF($C79="","",IFERROR($I79,0)-IFERROR($H79,0))</f>
        <v/>
      </c>
      <c r="K79" s="16"/>
      <c r="L79" s="16"/>
      <c r="M79" s="16"/>
      <c r="N79" s="9"/>
      <c r="O79" s="9"/>
    </row>
    <row r="80" spans="1:15">
      <c r="A80" s="12"/>
      <c r="B80" s="9"/>
      <c r="C80" s="9"/>
      <c r="D80" s="13"/>
      <c r="E80" s="14"/>
      <c r="F80" s="15" t="str">
        <f>IF($C80="","",IFERROR(VLOOKUP($C80,'Start Here'!$A$15:$D$37,2,FALSE),0)+IF($D80&lt;&gt;"",$D80*IFERROR(VLOOKUP($C80,'Start Here'!$A$15:$D$37,3,FALSE),0),0)+IF($E80&lt;&gt;"",$E80*IFERROR(VLOOKUP($C80,'Start Here'!$A$15:$D$37,4,FALSE),0),0))</f>
        <v/>
      </c>
      <c r="G80" s="10"/>
      <c r="H80" s="15" t="str">
        <f>IF($G80&lt;&gt;"",IFERROR(1*$G80,$F80),$F80)</f>
        <v/>
      </c>
      <c r="I80" s="15" t="str">
        <f>IF($C80="","",IFERROR(VLOOKUP('Start Here'!$B$11,'Start Here'!$A$15:$D$37,2,FALSE),0)+IF($D80&lt;&gt;"",$D80*IFERROR(VLOOKUP('Start Here'!$B$11,'Start Here'!$A$15:$D$37,3,FALSE),0),0)+IF($E80&lt;&gt;"",$E80*IFERROR(VLOOKUP('Start Here'!$B$11,'Start Here'!$A$15:$D$37,4,FALSE),0),0))</f>
        <v/>
      </c>
      <c r="J80" s="15" t="str">
        <f>IF($C80="","",IFERROR($I80,0)-IFERROR($H80,0))</f>
        <v/>
      </c>
      <c r="K80" s="16"/>
      <c r="L80" s="16"/>
      <c r="M80" s="16"/>
      <c r="N80" s="9"/>
      <c r="O80" s="9"/>
    </row>
    <row r="81" spans="1:15">
      <c r="A81" s="12"/>
      <c r="B81" s="9"/>
      <c r="C81" s="9"/>
      <c r="D81" s="13"/>
      <c r="E81" s="14"/>
      <c r="F81" s="15" t="str">
        <f>IF($C81="","",IFERROR(VLOOKUP($C81,'Start Here'!$A$15:$D$37,2,FALSE),0)+IF($D81&lt;&gt;"",$D81*IFERROR(VLOOKUP($C81,'Start Here'!$A$15:$D$37,3,FALSE),0),0)+IF($E81&lt;&gt;"",$E81*IFERROR(VLOOKUP($C81,'Start Here'!$A$15:$D$37,4,FALSE),0),0))</f>
        <v/>
      </c>
      <c r="G81" s="10"/>
      <c r="H81" s="15" t="str">
        <f>IF($G81&lt;&gt;"",IFERROR(1*$G81,$F81),$F81)</f>
        <v/>
      </c>
      <c r="I81" s="15" t="str">
        <f>IF($C81="","",IFERROR(VLOOKUP('Start Here'!$B$11,'Start Here'!$A$15:$D$37,2,FALSE),0)+IF($D81&lt;&gt;"",$D81*IFERROR(VLOOKUP('Start Here'!$B$11,'Start Here'!$A$15:$D$37,3,FALSE),0),0)+IF($E81&lt;&gt;"",$E81*IFERROR(VLOOKUP('Start Here'!$B$11,'Start Here'!$A$15:$D$37,4,FALSE),0),0))</f>
        <v/>
      </c>
      <c r="J81" s="15" t="str">
        <f>IF($C81="","",IFERROR($I81,0)-IFERROR($H81,0))</f>
        <v/>
      </c>
      <c r="K81" s="16"/>
      <c r="L81" s="16"/>
      <c r="M81" s="16"/>
      <c r="N81" s="9"/>
      <c r="O81" s="9"/>
    </row>
    <row r="82" spans="1:15">
      <c r="A82" s="12"/>
      <c r="B82" s="9"/>
      <c r="C82" s="9"/>
      <c r="D82" s="13"/>
      <c r="E82" s="14"/>
      <c r="F82" s="15" t="str">
        <f>IF($C82="","",IFERROR(VLOOKUP($C82,'Start Here'!$A$15:$D$37,2,FALSE),0)+IF($D82&lt;&gt;"",$D82*IFERROR(VLOOKUP($C82,'Start Here'!$A$15:$D$37,3,FALSE),0),0)+IF($E82&lt;&gt;"",$E82*IFERROR(VLOOKUP($C82,'Start Here'!$A$15:$D$37,4,FALSE),0),0))</f>
        <v/>
      </c>
      <c r="G82" s="10"/>
      <c r="H82" s="15" t="str">
        <f>IF($G82&lt;&gt;"",IFERROR(1*$G82,$F82),$F82)</f>
        <v/>
      </c>
      <c r="I82" s="15" t="str">
        <f>IF($C82="","",IFERROR(VLOOKUP('Start Here'!$B$11,'Start Here'!$A$15:$D$37,2,FALSE),0)+IF($D82&lt;&gt;"",$D82*IFERROR(VLOOKUP('Start Here'!$B$11,'Start Here'!$A$15:$D$37,3,FALSE),0),0)+IF($E82&lt;&gt;"",$E82*IFERROR(VLOOKUP('Start Here'!$B$11,'Start Here'!$A$15:$D$37,4,FALSE),0),0))</f>
        <v/>
      </c>
      <c r="J82" s="15" t="str">
        <f>IF($C82="","",IFERROR($I82,0)-IFERROR($H82,0))</f>
        <v/>
      </c>
      <c r="K82" s="16"/>
      <c r="L82" s="16"/>
      <c r="M82" s="16"/>
      <c r="N82" s="9"/>
      <c r="O82" s="9"/>
    </row>
    <row r="83" spans="1:15">
      <c r="A83" s="12"/>
      <c r="B83" s="9"/>
      <c r="C83" s="9"/>
      <c r="D83" s="13"/>
      <c r="E83" s="14"/>
      <c r="F83" s="15" t="str">
        <f>IF($C83="","",IFERROR(VLOOKUP($C83,'Start Here'!$A$15:$D$37,2,FALSE),0)+IF($D83&lt;&gt;"",$D83*IFERROR(VLOOKUP($C83,'Start Here'!$A$15:$D$37,3,FALSE),0),0)+IF($E83&lt;&gt;"",$E83*IFERROR(VLOOKUP($C83,'Start Here'!$A$15:$D$37,4,FALSE),0),0))</f>
        <v/>
      </c>
      <c r="G83" s="10"/>
      <c r="H83" s="15" t="str">
        <f>IF($G83&lt;&gt;"",IFERROR(1*$G83,$F83),$F83)</f>
        <v/>
      </c>
      <c r="I83" s="15" t="str">
        <f>IF($C83="","",IFERROR(VLOOKUP('Start Here'!$B$11,'Start Here'!$A$15:$D$37,2,FALSE),0)+IF($D83&lt;&gt;"",$D83*IFERROR(VLOOKUP('Start Here'!$B$11,'Start Here'!$A$15:$D$37,3,FALSE),0),0)+IF($E83&lt;&gt;"",$E83*IFERROR(VLOOKUP('Start Here'!$B$11,'Start Here'!$A$15:$D$37,4,FALSE),0),0))</f>
        <v/>
      </c>
      <c r="J83" s="15" t="str">
        <f>IF($C83="","",IFERROR($I83,0)-IFERROR($H83,0))</f>
        <v/>
      </c>
      <c r="K83" s="16"/>
      <c r="L83" s="16"/>
      <c r="M83" s="16"/>
      <c r="N83" s="9"/>
      <c r="O83" s="9"/>
    </row>
    <row r="84" spans="1:15">
      <c r="A84" s="12"/>
      <c r="B84" s="9"/>
      <c r="C84" s="9"/>
      <c r="D84" s="13"/>
      <c r="E84" s="14"/>
      <c r="F84" s="15" t="str">
        <f>IF($C84="","",IFERROR(VLOOKUP($C84,'Start Here'!$A$15:$D$37,2,FALSE),0)+IF($D84&lt;&gt;"",$D84*IFERROR(VLOOKUP($C84,'Start Here'!$A$15:$D$37,3,FALSE),0),0)+IF($E84&lt;&gt;"",$E84*IFERROR(VLOOKUP($C84,'Start Here'!$A$15:$D$37,4,FALSE),0),0))</f>
        <v/>
      </c>
      <c r="G84" s="10"/>
      <c r="H84" s="15" t="str">
        <f>IF($G84&lt;&gt;"",IFERROR(1*$G84,$F84),$F84)</f>
        <v/>
      </c>
      <c r="I84" s="15" t="str">
        <f>IF($C84="","",IFERROR(VLOOKUP('Start Here'!$B$11,'Start Here'!$A$15:$D$37,2,FALSE),0)+IF($D84&lt;&gt;"",$D84*IFERROR(VLOOKUP('Start Here'!$B$11,'Start Here'!$A$15:$D$37,3,FALSE),0),0)+IF($E84&lt;&gt;"",$E84*IFERROR(VLOOKUP('Start Here'!$B$11,'Start Here'!$A$15:$D$37,4,FALSE),0),0))</f>
        <v/>
      </c>
      <c r="J84" s="15" t="str">
        <f>IF($C84="","",IFERROR($I84,0)-IFERROR($H84,0))</f>
        <v/>
      </c>
      <c r="K84" s="16"/>
      <c r="L84" s="16"/>
      <c r="M84" s="16"/>
      <c r="N84" s="9"/>
      <c r="O84" s="9"/>
    </row>
    <row r="85" spans="1:15">
      <c r="A85" s="12"/>
      <c r="B85" s="9"/>
      <c r="C85" s="9"/>
      <c r="D85" s="13"/>
      <c r="E85" s="14"/>
      <c r="F85" s="15" t="str">
        <f>IF($C85="","",IFERROR(VLOOKUP($C85,'Start Here'!$A$15:$D$37,2,FALSE),0)+IF($D85&lt;&gt;"",$D85*IFERROR(VLOOKUP($C85,'Start Here'!$A$15:$D$37,3,FALSE),0),0)+IF($E85&lt;&gt;"",$E85*IFERROR(VLOOKUP($C85,'Start Here'!$A$15:$D$37,4,FALSE),0),0))</f>
        <v/>
      </c>
      <c r="G85" s="10"/>
      <c r="H85" s="15" t="str">
        <f>IF($G85&lt;&gt;"",IFERROR(1*$G85,$F85),$F85)</f>
        <v/>
      </c>
      <c r="I85" s="15" t="str">
        <f>IF($C85="","",IFERROR(VLOOKUP('Start Here'!$B$11,'Start Here'!$A$15:$D$37,2,FALSE),0)+IF($D85&lt;&gt;"",$D85*IFERROR(VLOOKUP('Start Here'!$B$11,'Start Here'!$A$15:$D$37,3,FALSE),0),0)+IF($E85&lt;&gt;"",$E85*IFERROR(VLOOKUP('Start Here'!$B$11,'Start Here'!$A$15:$D$37,4,FALSE),0),0))</f>
        <v/>
      </c>
      <c r="J85" s="15" t="str">
        <f>IF($C85="","",IFERROR($I85,0)-IFERROR($H85,0))</f>
        <v/>
      </c>
      <c r="K85" s="16"/>
      <c r="L85" s="16"/>
      <c r="M85" s="16"/>
      <c r="N85" s="9"/>
      <c r="O85" s="9"/>
    </row>
    <row r="86" spans="1:15">
      <c r="A86" s="12"/>
      <c r="B86" s="9"/>
      <c r="C86" s="9"/>
      <c r="D86" s="13"/>
      <c r="E86" s="14"/>
      <c r="F86" s="15" t="str">
        <f>IF($C86="","",IFERROR(VLOOKUP($C86,'Start Here'!$A$15:$D$37,2,FALSE),0)+IF($D86&lt;&gt;"",$D86*IFERROR(VLOOKUP($C86,'Start Here'!$A$15:$D$37,3,FALSE),0),0)+IF($E86&lt;&gt;"",$E86*IFERROR(VLOOKUP($C86,'Start Here'!$A$15:$D$37,4,FALSE),0),0))</f>
        <v/>
      </c>
      <c r="G86" s="10"/>
      <c r="H86" s="15" t="str">
        <f>IF($G86&lt;&gt;"",IFERROR(1*$G86,$F86),$F86)</f>
        <v/>
      </c>
      <c r="I86" s="15" t="str">
        <f>IF($C86="","",IFERROR(VLOOKUP('Start Here'!$B$11,'Start Here'!$A$15:$D$37,2,FALSE),0)+IF($D86&lt;&gt;"",$D86*IFERROR(VLOOKUP('Start Here'!$B$11,'Start Here'!$A$15:$D$37,3,FALSE),0),0)+IF($E86&lt;&gt;"",$E86*IFERROR(VLOOKUP('Start Here'!$B$11,'Start Here'!$A$15:$D$37,4,FALSE),0),0))</f>
        <v/>
      </c>
      <c r="J86" s="15" t="str">
        <f>IF($C86="","",IFERROR($I86,0)-IFERROR($H86,0))</f>
        <v/>
      </c>
      <c r="K86" s="16"/>
      <c r="L86" s="16"/>
      <c r="M86" s="16"/>
      <c r="N86" s="9"/>
      <c r="O86" s="9"/>
    </row>
    <row r="87" spans="1:15">
      <c r="A87" s="12"/>
      <c r="B87" s="9"/>
      <c r="C87" s="9"/>
      <c r="D87" s="13"/>
      <c r="E87" s="14"/>
      <c r="F87" s="15" t="str">
        <f>IF($C87="","",IFERROR(VLOOKUP($C87,'Start Here'!$A$15:$D$37,2,FALSE),0)+IF($D87&lt;&gt;"",$D87*IFERROR(VLOOKUP($C87,'Start Here'!$A$15:$D$37,3,FALSE),0),0)+IF($E87&lt;&gt;"",$E87*IFERROR(VLOOKUP($C87,'Start Here'!$A$15:$D$37,4,FALSE),0),0))</f>
        <v/>
      </c>
      <c r="G87" s="10"/>
      <c r="H87" s="15" t="str">
        <f>IF($G87&lt;&gt;"",IFERROR(1*$G87,$F87),$F87)</f>
        <v/>
      </c>
      <c r="I87" s="15" t="str">
        <f>IF($C87="","",IFERROR(VLOOKUP('Start Here'!$B$11,'Start Here'!$A$15:$D$37,2,FALSE),0)+IF($D87&lt;&gt;"",$D87*IFERROR(VLOOKUP('Start Here'!$B$11,'Start Here'!$A$15:$D$37,3,FALSE),0),0)+IF($E87&lt;&gt;"",$E87*IFERROR(VLOOKUP('Start Here'!$B$11,'Start Here'!$A$15:$D$37,4,FALSE),0),0))</f>
        <v/>
      </c>
      <c r="J87" s="15" t="str">
        <f>IF($C87="","",IFERROR($I87,0)-IFERROR($H87,0))</f>
        <v/>
      </c>
      <c r="K87" s="16"/>
      <c r="L87" s="16"/>
      <c r="M87" s="16"/>
      <c r="N87" s="9"/>
      <c r="O87" s="9"/>
    </row>
    <row r="88" spans="1:15">
      <c r="A88" s="12"/>
      <c r="B88" s="9"/>
      <c r="C88" s="9"/>
      <c r="D88" s="13"/>
      <c r="E88" s="14"/>
      <c r="F88" s="15" t="str">
        <f>IF($C88="","",IFERROR(VLOOKUP($C88,'Start Here'!$A$15:$D$37,2,FALSE),0)+IF($D88&lt;&gt;"",$D88*IFERROR(VLOOKUP($C88,'Start Here'!$A$15:$D$37,3,FALSE),0),0)+IF($E88&lt;&gt;"",$E88*IFERROR(VLOOKUP($C88,'Start Here'!$A$15:$D$37,4,FALSE),0),0))</f>
        <v/>
      </c>
      <c r="G88" s="10"/>
      <c r="H88" s="15" t="str">
        <f>IF($G88&lt;&gt;"",IFERROR(1*$G88,$F88),$F88)</f>
        <v/>
      </c>
      <c r="I88" s="15" t="str">
        <f>IF($C88="","",IFERROR(VLOOKUP('Start Here'!$B$11,'Start Here'!$A$15:$D$37,2,FALSE),0)+IF($D88&lt;&gt;"",$D88*IFERROR(VLOOKUP('Start Here'!$B$11,'Start Here'!$A$15:$D$37,3,FALSE),0),0)+IF($E88&lt;&gt;"",$E88*IFERROR(VLOOKUP('Start Here'!$B$11,'Start Here'!$A$15:$D$37,4,FALSE),0),0))</f>
        <v/>
      </c>
      <c r="J88" s="15" t="str">
        <f>IF($C88="","",IFERROR($I88,0)-IFERROR($H88,0))</f>
        <v/>
      </c>
      <c r="K88" s="16"/>
      <c r="L88" s="16"/>
      <c r="M88" s="16"/>
      <c r="N88" s="9"/>
      <c r="O88" s="9"/>
    </row>
    <row r="89" spans="1:15">
      <c r="A89" s="12"/>
      <c r="B89" s="9"/>
      <c r="C89" s="9"/>
      <c r="D89" s="13"/>
      <c r="E89" s="14"/>
      <c r="F89" s="15" t="str">
        <f>IF($C89="","",IFERROR(VLOOKUP($C89,'Start Here'!$A$15:$D$37,2,FALSE),0)+IF($D89&lt;&gt;"",$D89*IFERROR(VLOOKUP($C89,'Start Here'!$A$15:$D$37,3,FALSE),0),0)+IF($E89&lt;&gt;"",$E89*IFERROR(VLOOKUP($C89,'Start Here'!$A$15:$D$37,4,FALSE),0),0))</f>
        <v/>
      </c>
      <c r="G89" s="10"/>
      <c r="H89" s="15" t="str">
        <f>IF($G89&lt;&gt;"",IFERROR(1*$G89,$F89),$F89)</f>
        <v/>
      </c>
      <c r="I89" s="15" t="str">
        <f>IF($C89="","",IFERROR(VLOOKUP('Start Here'!$B$11,'Start Here'!$A$15:$D$37,2,FALSE),0)+IF($D89&lt;&gt;"",$D89*IFERROR(VLOOKUP('Start Here'!$B$11,'Start Here'!$A$15:$D$37,3,FALSE),0),0)+IF($E89&lt;&gt;"",$E89*IFERROR(VLOOKUP('Start Here'!$B$11,'Start Here'!$A$15:$D$37,4,FALSE),0),0))</f>
        <v/>
      </c>
      <c r="J89" s="15" t="str">
        <f>IF($C89="","",IFERROR($I89,0)-IFERROR($H89,0))</f>
        <v/>
      </c>
      <c r="K89" s="16"/>
      <c r="L89" s="16"/>
      <c r="M89" s="16"/>
      <c r="N89" s="9"/>
      <c r="O89" s="9"/>
    </row>
    <row r="90" spans="1:15">
      <c r="A90" s="12"/>
      <c r="B90" s="9"/>
      <c r="C90" s="9"/>
      <c r="D90" s="13"/>
      <c r="E90" s="14"/>
      <c r="F90" s="15" t="str">
        <f>IF($C90="","",IFERROR(VLOOKUP($C90,'Start Here'!$A$15:$D$37,2,FALSE),0)+IF($D90&lt;&gt;"",$D90*IFERROR(VLOOKUP($C90,'Start Here'!$A$15:$D$37,3,FALSE),0),0)+IF($E90&lt;&gt;"",$E90*IFERROR(VLOOKUP($C90,'Start Here'!$A$15:$D$37,4,FALSE),0),0))</f>
        <v/>
      </c>
      <c r="G90" s="10"/>
      <c r="H90" s="15" t="str">
        <f>IF($G90&lt;&gt;"",IFERROR(1*$G90,$F90),$F90)</f>
        <v/>
      </c>
      <c r="I90" s="15" t="str">
        <f>IF($C90="","",IFERROR(VLOOKUP('Start Here'!$B$11,'Start Here'!$A$15:$D$37,2,FALSE),0)+IF($D90&lt;&gt;"",$D90*IFERROR(VLOOKUP('Start Here'!$B$11,'Start Here'!$A$15:$D$37,3,FALSE),0),0)+IF($E90&lt;&gt;"",$E90*IFERROR(VLOOKUP('Start Here'!$B$11,'Start Here'!$A$15:$D$37,4,FALSE),0),0))</f>
        <v/>
      </c>
      <c r="J90" s="15" t="str">
        <f>IF($C90="","",IFERROR($I90,0)-IFERROR($H90,0))</f>
        <v/>
      </c>
      <c r="K90" s="16"/>
      <c r="L90" s="16"/>
      <c r="M90" s="16"/>
      <c r="N90" s="9"/>
      <c r="O90" s="9"/>
    </row>
    <row r="91" spans="1:15">
      <c r="A91" s="12"/>
      <c r="B91" s="9"/>
      <c r="C91" s="9"/>
      <c r="D91" s="13"/>
      <c r="E91" s="14"/>
      <c r="F91" s="15" t="str">
        <f>IF($C91="","",IFERROR(VLOOKUP($C91,'Start Here'!$A$15:$D$37,2,FALSE),0)+IF($D91&lt;&gt;"",$D91*IFERROR(VLOOKUP($C91,'Start Here'!$A$15:$D$37,3,FALSE),0),0)+IF($E91&lt;&gt;"",$E91*IFERROR(VLOOKUP($C91,'Start Here'!$A$15:$D$37,4,FALSE),0),0))</f>
        <v/>
      </c>
      <c r="G91" s="10"/>
      <c r="H91" s="15" t="str">
        <f>IF($G91&lt;&gt;"",IFERROR(1*$G91,$F91),$F91)</f>
        <v/>
      </c>
      <c r="I91" s="15" t="str">
        <f>IF($C91="","",IFERROR(VLOOKUP('Start Here'!$B$11,'Start Here'!$A$15:$D$37,2,FALSE),0)+IF($D91&lt;&gt;"",$D91*IFERROR(VLOOKUP('Start Here'!$B$11,'Start Here'!$A$15:$D$37,3,FALSE),0),0)+IF($E91&lt;&gt;"",$E91*IFERROR(VLOOKUP('Start Here'!$B$11,'Start Here'!$A$15:$D$37,4,FALSE),0),0))</f>
        <v/>
      </c>
      <c r="J91" s="15" t="str">
        <f>IF($C91="","",IFERROR($I91,0)-IFERROR($H91,0))</f>
        <v/>
      </c>
      <c r="K91" s="16"/>
      <c r="L91" s="16"/>
      <c r="M91" s="16"/>
      <c r="N91" s="9"/>
      <c r="O91" s="9"/>
    </row>
    <row r="92" spans="1:15">
      <c r="A92" s="12"/>
      <c r="B92" s="9"/>
      <c r="C92" s="9"/>
      <c r="D92" s="13"/>
      <c r="E92" s="14"/>
      <c r="F92" s="15" t="str">
        <f>IF($C92="","",IFERROR(VLOOKUP($C92,'Start Here'!$A$15:$D$37,2,FALSE),0)+IF($D92&lt;&gt;"",$D92*IFERROR(VLOOKUP($C92,'Start Here'!$A$15:$D$37,3,FALSE),0),0)+IF($E92&lt;&gt;"",$E92*IFERROR(VLOOKUP($C92,'Start Here'!$A$15:$D$37,4,FALSE),0),0))</f>
        <v/>
      </c>
      <c r="G92" s="10"/>
      <c r="H92" s="15" t="str">
        <f>IF($G92&lt;&gt;"",IFERROR(1*$G92,$F92),$F92)</f>
        <v/>
      </c>
      <c r="I92" s="15" t="str">
        <f>IF($C92="","",IFERROR(VLOOKUP('Start Here'!$B$11,'Start Here'!$A$15:$D$37,2,FALSE),0)+IF($D92&lt;&gt;"",$D92*IFERROR(VLOOKUP('Start Here'!$B$11,'Start Here'!$A$15:$D$37,3,FALSE),0),0)+IF($E92&lt;&gt;"",$E92*IFERROR(VLOOKUP('Start Here'!$B$11,'Start Here'!$A$15:$D$37,4,FALSE),0),0))</f>
        <v/>
      </c>
      <c r="J92" s="15" t="str">
        <f>IF($C92="","",IFERROR($I92,0)-IFERROR($H92,0))</f>
        <v/>
      </c>
      <c r="K92" s="16"/>
      <c r="L92" s="16"/>
      <c r="M92" s="16"/>
      <c r="N92" s="9"/>
      <c r="O92" s="9"/>
    </row>
    <row r="93" spans="1:15">
      <c r="A93" s="12"/>
      <c r="B93" s="9"/>
      <c r="C93" s="9"/>
      <c r="D93" s="13"/>
      <c r="E93" s="14"/>
      <c r="F93" s="15" t="str">
        <f>IF($C93="","",IFERROR(VLOOKUP($C93,'Start Here'!$A$15:$D$37,2,FALSE),0)+IF($D93&lt;&gt;"",$D93*IFERROR(VLOOKUP($C93,'Start Here'!$A$15:$D$37,3,FALSE),0),0)+IF($E93&lt;&gt;"",$E93*IFERROR(VLOOKUP($C93,'Start Here'!$A$15:$D$37,4,FALSE),0),0))</f>
        <v/>
      </c>
      <c r="G93" s="10"/>
      <c r="H93" s="15" t="str">
        <f>IF($G93&lt;&gt;"",IFERROR(1*$G93,$F93),$F93)</f>
        <v/>
      </c>
      <c r="I93" s="15" t="str">
        <f>IF($C93="","",IFERROR(VLOOKUP('Start Here'!$B$11,'Start Here'!$A$15:$D$37,2,FALSE),0)+IF($D93&lt;&gt;"",$D93*IFERROR(VLOOKUP('Start Here'!$B$11,'Start Here'!$A$15:$D$37,3,FALSE),0),0)+IF($E93&lt;&gt;"",$E93*IFERROR(VLOOKUP('Start Here'!$B$11,'Start Here'!$A$15:$D$37,4,FALSE),0),0))</f>
        <v/>
      </c>
      <c r="J93" s="15" t="str">
        <f>IF($C93="","",IFERROR($I93,0)-IFERROR($H93,0))</f>
        <v/>
      </c>
      <c r="K93" s="16"/>
      <c r="L93" s="16"/>
      <c r="M93" s="16"/>
      <c r="N93" s="9"/>
      <c r="O93" s="9"/>
    </row>
    <row r="94" spans="1:15">
      <c r="A94" s="12"/>
      <c r="B94" s="9"/>
      <c r="C94" s="9"/>
      <c r="D94" s="13"/>
      <c r="E94" s="14"/>
      <c r="F94" s="15" t="str">
        <f>IF($C94="","",IFERROR(VLOOKUP($C94,'Start Here'!$A$15:$D$37,2,FALSE),0)+IF($D94&lt;&gt;"",$D94*IFERROR(VLOOKUP($C94,'Start Here'!$A$15:$D$37,3,FALSE),0),0)+IF($E94&lt;&gt;"",$E94*IFERROR(VLOOKUP($C94,'Start Here'!$A$15:$D$37,4,FALSE),0),0))</f>
        <v/>
      </c>
      <c r="G94" s="10"/>
      <c r="H94" s="15" t="str">
        <f>IF($G94&lt;&gt;"",IFERROR(1*$G94,$F94),$F94)</f>
        <v/>
      </c>
      <c r="I94" s="15" t="str">
        <f>IF($C94="","",IFERROR(VLOOKUP('Start Here'!$B$11,'Start Here'!$A$15:$D$37,2,FALSE),0)+IF($D94&lt;&gt;"",$D94*IFERROR(VLOOKUP('Start Here'!$B$11,'Start Here'!$A$15:$D$37,3,FALSE),0),0)+IF($E94&lt;&gt;"",$E94*IFERROR(VLOOKUP('Start Here'!$B$11,'Start Here'!$A$15:$D$37,4,FALSE),0),0))</f>
        <v/>
      </c>
      <c r="J94" s="15" t="str">
        <f>IF($C94="","",IFERROR($I94,0)-IFERROR($H94,0))</f>
        <v/>
      </c>
      <c r="K94" s="16"/>
      <c r="L94" s="16"/>
      <c r="M94" s="16"/>
      <c r="N94" s="9"/>
      <c r="O94" s="9"/>
    </row>
    <row r="95" spans="1:15">
      <c r="A95" s="12"/>
      <c r="B95" s="9"/>
      <c r="C95" s="9"/>
      <c r="D95" s="13"/>
      <c r="E95" s="14"/>
      <c r="F95" s="15" t="str">
        <f>IF($C95="","",IFERROR(VLOOKUP($C95,'Start Here'!$A$15:$D$37,2,FALSE),0)+IF($D95&lt;&gt;"",$D95*IFERROR(VLOOKUP($C95,'Start Here'!$A$15:$D$37,3,FALSE),0),0)+IF($E95&lt;&gt;"",$E95*IFERROR(VLOOKUP($C95,'Start Here'!$A$15:$D$37,4,FALSE),0),0))</f>
        <v/>
      </c>
      <c r="G95" s="10"/>
      <c r="H95" s="15" t="str">
        <f>IF($G95&lt;&gt;"",IFERROR(1*$G95,$F95),$F95)</f>
        <v/>
      </c>
      <c r="I95" s="15" t="str">
        <f>IF($C95="","",IFERROR(VLOOKUP('Start Here'!$B$11,'Start Here'!$A$15:$D$37,2,FALSE),0)+IF($D95&lt;&gt;"",$D95*IFERROR(VLOOKUP('Start Here'!$B$11,'Start Here'!$A$15:$D$37,3,FALSE),0),0)+IF($E95&lt;&gt;"",$E95*IFERROR(VLOOKUP('Start Here'!$B$11,'Start Here'!$A$15:$D$37,4,FALSE),0),0))</f>
        <v/>
      </c>
      <c r="J95" s="15" t="str">
        <f>IF($C95="","",IFERROR($I95,0)-IFERROR($H95,0))</f>
        <v/>
      </c>
      <c r="K95" s="16"/>
      <c r="L95" s="16"/>
      <c r="M95" s="16"/>
      <c r="N95" s="9"/>
      <c r="O95" s="9"/>
    </row>
    <row r="96" spans="1:15">
      <c r="A96" s="12"/>
      <c r="B96" s="9"/>
      <c r="C96" s="9"/>
      <c r="D96" s="13"/>
      <c r="E96" s="14"/>
      <c r="F96" s="15" t="str">
        <f>IF($C96="","",IFERROR(VLOOKUP($C96,'Start Here'!$A$15:$D$37,2,FALSE),0)+IF($D96&lt;&gt;"",$D96*IFERROR(VLOOKUP($C96,'Start Here'!$A$15:$D$37,3,FALSE),0),0)+IF($E96&lt;&gt;"",$E96*IFERROR(VLOOKUP($C96,'Start Here'!$A$15:$D$37,4,FALSE),0),0))</f>
        <v/>
      </c>
      <c r="G96" s="10"/>
      <c r="H96" s="15" t="str">
        <f>IF($G96&lt;&gt;"",IFERROR(1*$G96,$F96),$F96)</f>
        <v/>
      </c>
      <c r="I96" s="15" t="str">
        <f>IF($C96="","",IFERROR(VLOOKUP('Start Here'!$B$11,'Start Here'!$A$15:$D$37,2,FALSE),0)+IF($D96&lt;&gt;"",$D96*IFERROR(VLOOKUP('Start Here'!$B$11,'Start Here'!$A$15:$D$37,3,FALSE),0),0)+IF($E96&lt;&gt;"",$E96*IFERROR(VLOOKUP('Start Here'!$B$11,'Start Here'!$A$15:$D$37,4,FALSE),0),0))</f>
        <v/>
      </c>
      <c r="J96" s="15" t="str">
        <f>IF($C96="","",IFERROR($I96,0)-IFERROR($H96,0))</f>
        <v/>
      </c>
      <c r="K96" s="16"/>
      <c r="L96" s="16"/>
      <c r="M96" s="16"/>
      <c r="N96" s="9"/>
      <c r="O96" s="9"/>
    </row>
    <row r="97" spans="1:15">
      <c r="A97" s="12"/>
      <c r="B97" s="9"/>
      <c r="C97" s="9"/>
      <c r="D97" s="13"/>
      <c r="E97" s="14"/>
      <c r="F97" s="15" t="str">
        <f>IF($C97="","",IFERROR(VLOOKUP($C97,'Start Here'!$A$15:$D$37,2,FALSE),0)+IF($D97&lt;&gt;"",$D97*IFERROR(VLOOKUP($C97,'Start Here'!$A$15:$D$37,3,FALSE),0),0)+IF($E97&lt;&gt;"",$E97*IFERROR(VLOOKUP($C97,'Start Here'!$A$15:$D$37,4,FALSE),0),0))</f>
        <v/>
      </c>
      <c r="G97" s="10"/>
      <c r="H97" s="15" t="str">
        <f>IF($G97&lt;&gt;"",IFERROR(1*$G97,$F97),$F97)</f>
        <v/>
      </c>
      <c r="I97" s="15" t="str">
        <f>IF($C97="","",IFERROR(VLOOKUP('Start Here'!$B$11,'Start Here'!$A$15:$D$37,2,FALSE),0)+IF($D97&lt;&gt;"",$D97*IFERROR(VLOOKUP('Start Here'!$B$11,'Start Here'!$A$15:$D$37,3,FALSE),0),0)+IF($E97&lt;&gt;"",$E97*IFERROR(VLOOKUP('Start Here'!$B$11,'Start Here'!$A$15:$D$37,4,FALSE),0),0))</f>
        <v/>
      </c>
      <c r="J97" s="15" t="str">
        <f>IF($C97="","",IFERROR($I97,0)-IFERROR($H97,0))</f>
        <v/>
      </c>
      <c r="K97" s="16"/>
      <c r="L97" s="16"/>
      <c r="M97" s="16"/>
      <c r="N97" s="9"/>
      <c r="O97" s="9"/>
    </row>
    <row r="98" spans="1:15">
      <c r="A98" s="12"/>
      <c r="B98" s="9"/>
      <c r="C98" s="9"/>
      <c r="D98" s="13"/>
      <c r="E98" s="14"/>
      <c r="F98" s="15" t="str">
        <f>IF($C98="","",IFERROR(VLOOKUP($C98,'Start Here'!$A$15:$D$37,2,FALSE),0)+IF($D98&lt;&gt;"",$D98*IFERROR(VLOOKUP($C98,'Start Here'!$A$15:$D$37,3,FALSE),0),0)+IF($E98&lt;&gt;"",$E98*IFERROR(VLOOKUP($C98,'Start Here'!$A$15:$D$37,4,FALSE),0),0))</f>
        <v/>
      </c>
      <c r="G98" s="10"/>
      <c r="H98" s="15" t="str">
        <f>IF($G98&lt;&gt;"",IFERROR(1*$G98,$F98),$F98)</f>
        <v/>
      </c>
      <c r="I98" s="15" t="str">
        <f>IF($C98="","",IFERROR(VLOOKUP('Start Here'!$B$11,'Start Here'!$A$15:$D$37,2,FALSE),0)+IF($D98&lt;&gt;"",$D98*IFERROR(VLOOKUP('Start Here'!$B$11,'Start Here'!$A$15:$D$37,3,FALSE),0),0)+IF($E98&lt;&gt;"",$E98*IFERROR(VLOOKUP('Start Here'!$B$11,'Start Here'!$A$15:$D$37,4,FALSE),0),0))</f>
        <v/>
      </c>
      <c r="J98" s="15" t="str">
        <f>IF($C98="","",IFERROR($I98,0)-IFERROR($H98,0))</f>
        <v/>
      </c>
      <c r="K98" s="16"/>
      <c r="L98" s="16"/>
      <c r="M98" s="16"/>
      <c r="N98" s="9"/>
      <c r="O98" s="9"/>
    </row>
    <row r="99" spans="1:15">
      <c r="A99" s="12"/>
      <c r="B99" s="9"/>
      <c r="C99" s="9"/>
      <c r="D99" s="13"/>
      <c r="E99" s="14"/>
      <c r="F99" s="15" t="str">
        <f>IF($C99="","",IFERROR(VLOOKUP($C99,'Start Here'!$A$15:$D$37,2,FALSE),0)+IF($D99&lt;&gt;"",$D99*IFERROR(VLOOKUP($C99,'Start Here'!$A$15:$D$37,3,FALSE),0),0)+IF($E99&lt;&gt;"",$E99*IFERROR(VLOOKUP($C99,'Start Here'!$A$15:$D$37,4,FALSE),0),0))</f>
        <v/>
      </c>
      <c r="G99" s="10"/>
      <c r="H99" s="15" t="str">
        <f>IF($G99&lt;&gt;"",IFERROR(1*$G99,$F99),$F99)</f>
        <v/>
      </c>
      <c r="I99" s="15" t="str">
        <f>IF($C99="","",IFERROR(VLOOKUP('Start Here'!$B$11,'Start Here'!$A$15:$D$37,2,FALSE),0)+IF($D99&lt;&gt;"",$D99*IFERROR(VLOOKUP('Start Here'!$B$11,'Start Here'!$A$15:$D$37,3,FALSE),0),0)+IF($E99&lt;&gt;"",$E99*IFERROR(VLOOKUP('Start Here'!$B$11,'Start Here'!$A$15:$D$37,4,FALSE),0),0))</f>
        <v/>
      </c>
      <c r="J99" s="15" t="str">
        <f>IF($C99="","",IFERROR($I99,0)-IFERROR($H99,0))</f>
        <v/>
      </c>
      <c r="K99" s="16"/>
      <c r="L99" s="16"/>
      <c r="M99" s="16"/>
      <c r="N99" s="9"/>
      <c r="O99" s="9"/>
    </row>
    <row r="100" spans="1:15">
      <c r="A100" s="12"/>
      <c r="B100" s="9"/>
      <c r="C100" s="9"/>
      <c r="D100" s="13"/>
      <c r="E100" s="14"/>
      <c r="F100" s="15" t="str">
        <f>IF($C100="","",IFERROR(VLOOKUP($C100,'Start Here'!$A$15:$D$37,2,FALSE),0)+IF($D100&lt;&gt;"",$D100*IFERROR(VLOOKUP($C100,'Start Here'!$A$15:$D$37,3,FALSE),0),0)+IF($E100&lt;&gt;"",$E100*IFERROR(VLOOKUP($C100,'Start Here'!$A$15:$D$37,4,FALSE),0),0))</f>
        <v/>
      </c>
      <c r="G100" s="10"/>
      <c r="H100" s="15" t="str">
        <f>IF($G100&lt;&gt;"",IFERROR(1*$G100,$F100),$F100)</f>
        <v/>
      </c>
      <c r="I100" s="15" t="str">
        <f>IF($C100="","",IFERROR(VLOOKUP('Start Here'!$B$11,'Start Here'!$A$15:$D$37,2,FALSE),0)+IF($D100&lt;&gt;"",$D100*IFERROR(VLOOKUP('Start Here'!$B$11,'Start Here'!$A$15:$D$37,3,FALSE),0),0)+IF($E100&lt;&gt;"",$E100*IFERROR(VLOOKUP('Start Here'!$B$11,'Start Here'!$A$15:$D$37,4,FALSE),0),0))</f>
        <v/>
      </c>
      <c r="J100" s="15" t="str">
        <f>IF($C100="","",IFERROR($I100,0)-IFERROR($H100,0))</f>
        <v/>
      </c>
      <c r="K100" s="16"/>
      <c r="L100" s="16"/>
      <c r="M100" s="16"/>
      <c r="N100" s="9"/>
      <c r="O100" s="9"/>
    </row>
    <row r="101" spans="1:15">
      <c r="A101" s="12"/>
      <c r="B101" s="9"/>
      <c r="C101" s="9"/>
      <c r="D101" s="13"/>
      <c r="E101" s="14"/>
      <c r="F101" s="15" t="str">
        <f>IF($C101="","",IFERROR(VLOOKUP($C101,'Start Here'!$A$15:$D$37,2,FALSE),0)+IF($D101&lt;&gt;"",$D101*IFERROR(VLOOKUP($C101,'Start Here'!$A$15:$D$37,3,FALSE),0),0)+IF($E101&lt;&gt;"",$E101*IFERROR(VLOOKUP($C101,'Start Here'!$A$15:$D$37,4,FALSE),0),0))</f>
        <v/>
      </c>
      <c r="G101" s="10"/>
      <c r="H101" s="15" t="str">
        <f>IF($G101&lt;&gt;"",IFERROR(1*$G101,$F101),$F101)</f>
        <v/>
      </c>
      <c r="I101" s="15" t="str">
        <f>IF($C101="","",IFERROR(VLOOKUP('Start Here'!$B$11,'Start Here'!$A$15:$D$37,2,FALSE),0)+IF($D101&lt;&gt;"",$D101*IFERROR(VLOOKUP('Start Here'!$B$11,'Start Here'!$A$15:$D$37,3,FALSE),0),0)+IF($E101&lt;&gt;"",$E101*IFERROR(VLOOKUP('Start Here'!$B$11,'Start Here'!$A$15:$D$37,4,FALSE),0),0))</f>
        <v/>
      </c>
      <c r="J101" s="15" t="str">
        <f>IF($C101="","",IFERROR($I101,0)-IFERROR($H101,0))</f>
        <v/>
      </c>
      <c r="K101" s="16"/>
      <c r="L101" s="16"/>
      <c r="M101" s="16"/>
      <c r="N101" s="9"/>
      <c r="O101" s="9"/>
    </row>
    <row r="102" spans="1:15">
      <c r="A102" s="12"/>
      <c r="B102" s="9"/>
      <c r="C102" s="9"/>
      <c r="D102" s="13"/>
      <c r="E102" s="14"/>
      <c r="F102" s="15" t="str">
        <f>IF($C102="","",IFERROR(VLOOKUP($C102,'Start Here'!$A$15:$D$37,2,FALSE),0)+IF($D102&lt;&gt;"",$D102*IFERROR(VLOOKUP($C102,'Start Here'!$A$15:$D$37,3,FALSE),0),0)+IF($E102&lt;&gt;"",$E102*IFERROR(VLOOKUP($C102,'Start Here'!$A$15:$D$37,4,FALSE),0),0))</f>
        <v/>
      </c>
      <c r="G102" s="10"/>
      <c r="H102" s="15" t="str">
        <f>IF($G102&lt;&gt;"",IFERROR(1*$G102,$F102),$F102)</f>
        <v/>
      </c>
      <c r="I102" s="15" t="str">
        <f>IF($C102="","",IFERROR(VLOOKUP('Start Here'!$B$11,'Start Here'!$A$15:$D$37,2,FALSE),0)+IF($D102&lt;&gt;"",$D102*IFERROR(VLOOKUP('Start Here'!$B$11,'Start Here'!$A$15:$D$37,3,FALSE),0),0)+IF($E102&lt;&gt;"",$E102*IFERROR(VLOOKUP('Start Here'!$B$11,'Start Here'!$A$15:$D$37,4,FALSE),0),0))</f>
        <v/>
      </c>
      <c r="J102" s="15" t="str">
        <f>IF($C102="","",IFERROR($I102,0)-IFERROR($H102,0))</f>
        <v/>
      </c>
      <c r="K102" s="16"/>
      <c r="L102" s="16"/>
      <c r="M102" s="16"/>
      <c r="N102" s="9"/>
      <c r="O102" s="9"/>
    </row>
    <row r="103" spans="1:15">
      <c r="A103" s="12"/>
      <c r="B103" s="9"/>
      <c r="C103" s="9"/>
      <c r="D103" s="13"/>
      <c r="E103" s="14"/>
      <c r="F103" s="15" t="str">
        <f>IF($C103="","",IFERROR(VLOOKUP($C103,'Start Here'!$A$15:$D$37,2,FALSE),0)+IF($D103&lt;&gt;"",$D103*IFERROR(VLOOKUP($C103,'Start Here'!$A$15:$D$37,3,FALSE),0),0)+IF($E103&lt;&gt;"",$E103*IFERROR(VLOOKUP($C103,'Start Here'!$A$15:$D$37,4,FALSE),0),0))</f>
        <v/>
      </c>
      <c r="G103" s="10"/>
      <c r="H103" s="15" t="str">
        <f>IF($G103&lt;&gt;"",IFERROR(1*$G103,$F103),$F103)</f>
        <v/>
      </c>
      <c r="I103" s="15" t="str">
        <f>IF($C103="","",IFERROR(VLOOKUP('Start Here'!$B$11,'Start Here'!$A$15:$D$37,2,FALSE),0)+IF($D103&lt;&gt;"",$D103*IFERROR(VLOOKUP('Start Here'!$B$11,'Start Here'!$A$15:$D$37,3,FALSE),0),0)+IF($E103&lt;&gt;"",$E103*IFERROR(VLOOKUP('Start Here'!$B$11,'Start Here'!$A$15:$D$37,4,FALSE),0),0))</f>
        <v/>
      </c>
      <c r="J103" s="15" t="str">
        <f>IF($C103="","",IFERROR($I103,0)-IFERROR($H103,0))</f>
        <v/>
      </c>
      <c r="K103" s="16"/>
      <c r="L103" s="16"/>
      <c r="M103" s="16"/>
      <c r="N103" s="9"/>
      <c r="O103" s="9"/>
    </row>
    <row r="104" spans="1:15">
      <c r="A104" s="12"/>
      <c r="B104" s="9"/>
      <c r="C104" s="9"/>
      <c r="D104" s="13"/>
      <c r="E104" s="14"/>
      <c r="F104" s="15" t="str">
        <f>IF($C104="","",IFERROR(VLOOKUP($C104,'Start Here'!$A$15:$D$37,2,FALSE),0)+IF($D104&lt;&gt;"",$D104*IFERROR(VLOOKUP($C104,'Start Here'!$A$15:$D$37,3,FALSE),0),0)+IF($E104&lt;&gt;"",$E104*IFERROR(VLOOKUP($C104,'Start Here'!$A$15:$D$37,4,FALSE),0),0))</f>
        <v/>
      </c>
      <c r="G104" s="10"/>
      <c r="H104" s="15" t="str">
        <f>IF($G104&lt;&gt;"",IFERROR(1*$G104,$F104),$F104)</f>
        <v/>
      </c>
      <c r="I104" s="15" t="str">
        <f>IF($C104="","",IFERROR(VLOOKUP('Start Here'!$B$11,'Start Here'!$A$15:$D$37,2,FALSE),0)+IF($D104&lt;&gt;"",$D104*IFERROR(VLOOKUP('Start Here'!$B$11,'Start Here'!$A$15:$D$37,3,FALSE),0),0)+IF($E104&lt;&gt;"",$E104*IFERROR(VLOOKUP('Start Here'!$B$11,'Start Here'!$A$15:$D$37,4,FALSE),0),0))</f>
        <v/>
      </c>
      <c r="J104" s="15" t="str">
        <f>IF($C104="","",IFERROR($I104,0)-IFERROR($H104,0))</f>
        <v/>
      </c>
      <c r="K104" s="16"/>
      <c r="L104" s="16"/>
      <c r="M104" s="16"/>
      <c r="N104" s="9"/>
      <c r="O104" s="9"/>
    </row>
    <row r="105" spans="1:15">
      <c r="A105" s="12"/>
      <c r="B105" s="9"/>
      <c r="C105" s="9"/>
      <c r="D105" s="13"/>
      <c r="E105" s="14"/>
      <c r="F105" s="15" t="str">
        <f>IF($C105="","",IFERROR(VLOOKUP($C105,'Start Here'!$A$15:$D$37,2,FALSE),0)+IF($D105&lt;&gt;"",$D105*IFERROR(VLOOKUP($C105,'Start Here'!$A$15:$D$37,3,FALSE),0),0)+IF($E105&lt;&gt;"",$E105*IFERROR(VLOOKUP($C105,'Start Here'!$A$15:$D$37,4,FALSE),0),0))</f>
        <v/>
      </c>
      <c r="G105" s="10"/>
      <c r="H105" s="15" t="str">
        <f>IF($G105&lt;&gt;"",IFERROR(1*$G105,$F105),$F105)</f>
        <v/>
      </c>
      <c r="I105" s="15" t="str">
        <f>IF($C105="","",IFERROR(VLOOKUP('Start Here'!$B$11,'Start Here'!$A$15:$D$37,2,FALSE),0)+IF($D105&lt;&gt;"",$D105*IFERROR(VLOOKUP('Start Here'!$B$11,'Start Here'!$A$15:$D$37,3,FALSE),0),0)+IF($E105&lt;&gt;"",$E105*IFERROR(VLOOKUP('Start Here'!$B$11,'Start Here'!$A$15:$D$37,4,FALSE),0),0))</f>
        <v/>
      </c>
      <c r="J105" s="15" t="str">
        <f>IF($C105="","",IFERROR($I105,0)-IFERROR($H105,0))</f>
        <v/>
      </c>
      <c r="K105" s="16"/>
      <c r="L105" s="16"/>
      <c r="M105" s="16"/>
      <c r="N105" s="9"/>
      <c r="O105" s="9"/>
    </row>
    <row r="106" spans="1:15">
      <c r="A106" s="12"/>
      <c r="B106" s="9"/>
      <c r="C106" s="9"/>
      <c r="D106" s="13"/>
      <c r="E106" s="14"/>
      <c r="F106" s="15" t="str">
        <f>IF($C106="","",IFERROR(VLOOKUP($C106,'Start Here'!$A$15:$D$37,2,FALSE),0)+IF($D106&lt;&gt;"",$D106*IFERROR(VLOOKUP($C106,'Start Here'!$A$15:$D$37,3,FALSE),0),0)+IF($E106&lt;&gt;"",$E106*IFERROR(VLOOKUP($C106,'Start Here'!$A$15:$D$37,4,FALSE),0),0))</f>
        <v/>
      </c>
      <c r="G106" s="10"/>
      <c r="H106" s="15" t="str">
        <f>IF($G106&lt;&gt;"",IFERROR(1*$G106,$F106),$F106)</f>
        <v/>
      </c>
      <c r="I106" s="15" t="str">
        <f>IF($C106="","",IFERROR(VLOOKUP('Start Here'!$B$11,'Start Here'!$A$15:$D$37,2,FALSE),0)+IF($D106&lt;&gt;"",$D106*IFERROR(VLOOKUP('Start Here'!$B$11,'Start Here'!$A$15:$D$37,3,FALSE),0),0)+IF($E106&lt;&gt;"",$E106*IFERROR(VLOOKUP('Start Here'!$B$11,'Start Here'!$A$15:$D$37,4,FALSE),0),0))</f>
        <v/>
      </c>
      <c r="J106" s="15" t="str">
        <f>IF($C106="","",IFERROR($I106,0)-IFERROR($H106,0))</f>
        <v/>
      </c>
      <c r="K106" s="16"/>
      <c r="L106" s="16"/>
      <c r="M106" s="16"/>
      <c r="N106" s="9"/>
      <c r="O106" s="9"/>
    </row>
    <row r="107" spans="1:15">
      <c r="A107" s="12"/>
      <c r="B107" s="9"/>
      <c r="C107" s="9"/>
      <c r="D107" s="13"/>
      <c r="E107" s="14"/>
      <c r="F107" s="15" t="str">
        <f>IF($C107="","",IFERROR(VLOOKUP($C107,'Start Here'!$A$15:$D$37,2,FALSE),0)+IF($D107&lt;&gt;"",$D107*IFERROR(VLOOKUP($C107,'Start Here'!$A$15:$D$37,3,FALSE),0),0)+IF($E107&lt;&gt;"",$E107*IFERROR(VLOOKUP($C107,'Start Here'!$A$15:$D$37,4,FALSE),0),0))</f>
        <v/>
      </c>
      <c r="G107" s="10"/>
      <c r="H107" s="15" t="str">
        <f>IF($G107&lt;&gt;"",IFERROR(1*$G107,$F107),$F107)</f>
        <v/>
      </c>
      <c r="I107" s="15" t="str">
        <f>IF($C107="","",IFERROR(VLOOKUP('Start Here'!$B$11,'Start Here'!$A$15:$D$37,2,FALSE),0)+IF($D107&lt;&gt;"",$D107*IFERROR(VLOOKUP('Start Here'!$B$11,'Start Here'!$A$15:$D$37,3,FALSE),0),0)+IF($E107&lt;&gt;"",$E107*IFERROR(VLOOKUP('Start Here'!$B$11,'Start Here'!$A$15:$D$37,4,FALSE),0),0))</f>
        <v/>
      </c>
      <c r="J107" s="15" t="str">
        <f>IF($C107="","",IFERROR($I107,0)-IFERROR($H107,0))</f>
        <v/>
      </c>
      <c r="K107" s="16"/>
      <c r="L107" s="16"/>
      <c r="M107" s="16"/>
      <c r="N107" s="9"/>
      <c r="O107" s="9"/>
    </row>
    <row r="108" spans="1:15">
      <c r="A108" s="12"/>
      <c r="B108" s="9"/>
      <c r="C108" s="9"/>
      <c r="D108" s="13"/>
      <c r="E108" s="14"/>
      <c r="F108" s="15" t="str">
        <f>IF($C108="","",IFERROR(VLOOKUP($C108,'Start Here'!$A$15:$D$37,2,FALSE),0)+IF($D108&lt;&gt;"",$D108*IFERROR(VLOOKUP($C108,'Start Here'!$A$15:$D$37,3,FALSE),0),0)+IF($E108&lt;&gt;"",$E108*IFERROR(VLOOKUP($C108,'Start Here'!$A$15:$D$37,4,FALSE),0),0))</f>
        <v/>
      </c>
      <c r="G108" s="10"/>
      <c r="H108" s="15" t="str">
        <f>IF($G108&lt;&gt;"",IFERROR(1*$G108,$F108),$F108)</f>
        <v/>
      </c>
      <c r="I108" s="15" t="str">
        <f>IF($C108="","",IFERROR(VLOOKUP('Start Here'!$B$11,'Start Here'!$A$15:$D$37,2,FALSE),0)+IF($D108&lt;&gt;"",$D108*IFERROR(VLOOKUP('Start Here'!$B$11,'Start Here'!$A$15:$D$37,3,FALSE),0),0)+IF($E108&lt;&gt;"",$E108*IFERROR(VLOOKUP('Start Here'!$B$11,'Start Here'!$A$15:$D$37,4,FALSE),0),0))</f>
        <v/>
      </c>
      <c r="J108" s="15" t="str">
        <f>IF($C108="","",IFERROR($I108,0)-IFERROR($H108,0))</f>
        <v/>
      </c>
      <c r="K108" s="16"/>
      <c r="L108" s="16"/>
      <c r="M108" s="16"/>
      <c r="N108" s="9"/>
      <c r="O108" s="9"/>
    </row>
    <row r="109" spans="1:15">
      <c r="A109" s="12"/>
      <c r="B109" s="9"/>
      <c r="C109" s="9"/>
      <c r="D109" s="13"/>
      <c r="E109" s="14"/>
      <c r="F109" s="15" t="str">
        <f>IF($C109="","",IFERROR(VLOOKUP($C109,'Start Here'!$A$15:$D$37,2,FALSE),0)+IF($D109&lt;&gt;"",$D109*IFERROR(VLOOKUP($C109,'Start Here'!$A$15:$D$37,3,FALSE),0),0)+IF($E109&lt;&gt;"",$E109*IFERROR(VLOOKUP($C109,'Start Here'!$A$15:$D$37,4,FALSE),0),0))</f>
        <v/>
      </c>
      <c r="G109" s="10"/>
      <c r="H109" s="15" t="str">
        <f>IF($G109&lt;&gt;"",IFERROR(1*$G109,$F109),$F109)</f>
        <v/>
      </c>
      <c r="I109" s="15" t="str">
        <f>IF($C109="","",IFERROR(VLOOKUP('Start Here'!$B$11,'Start Here'!$A$15:$D$37,2,FALSE),0)+IF($D109&lt;&gt;"",$D109*IFERROR(VLOOKUP('Start Here'!$B$11,'Start Here'!$A$15:$D$37,3,FALSE),0),0)+IF($E109&lt;&gt;"",$E109*IFERROR(VLOOKUP('Start Here'!$B$11,'Start Here'!$A$15:$D$37,4,FALSE),0),0))</f>
        <v/>
      </c>
      <c r="J109" s="15" t="str">
        <f>IF($C109="","",IFERROR($I109,0)-IFERROR($H109,0))</f>
        <v/>
      </c>
      <c r="K109" s="16"/>
      <c r="L109" s="16"/>
      <c r="M109" s="16"/>
      <c r="N109" s="9"/>
      <c r="O109" s="9"/>
    </row>
    <row r="110" spans="1:15">
      <c r="A110" s="12"/>
      <c r="B110" s="9"/>
      <c r="C110" s="9"/>
      <c r="D110" s="13"/>
      <c r="E110" s="14"/>
      <c r="F110" s="15" t="str">
        <f>IF($C110="","",IFERROR(VLOOKUP($C110,'Start Here'!$A$15:$D$37,2,FALSE),0)+IF($D110&lt;&gt;"",$D110*IFERROR(VLOOKUP($C110,'Start Here'!$A$15:$D$37,3,FALSE),0),0)+IF($E110&lt;&gt;"",$E110*IFERROR(VLOOKUP($C110,'Start Here'!$A$15:$D$37,4,FALSE),0),0))</f>
        <v/>
      </c>
      <c r="G110" s="10"/>
      <c r="H110" s="15" t="str">
        <f>IF($G110&lt;&gt;"",IFERROR(1*$G110,$F110),$F110)</f>
        <v/>
      </c>
      <c r="I110" s="15" t="str">
        <f>IF($C110="","",IFERROR(VLOOKUP('Start Here'!$B$11,'Start Here'!$A$15:$D$37,2,FALSE),0)+IF($D110&lt;&gt;"",$D110*IFERROR(VLOOKUP('Start Here'!$B$11,'Start Here'!$A$15:$D$37,3,FALSE),0),0)+IF($E110&lt;&gt;"",$E110*IFERROR(VLOOKUP('Start Here'!$B$11,'Start Here'!$A$15:$D$37,4,FALSE),0),0))</f>
        <v/>
      </c>
      <c r="J110" s="15" t="str">
        <f>IF($C110="","",IFERROR($I110,0)-IFERROR($H110,0))</f>
        <v/>
      </c>
      <c r="K110" s="16"/>
      <c r="L110" s="16"/>
      <c r="M110" s="16"/>
      <c r="N110" s="9"/>
      <c r="O110" s="9"/>
    </row>
    <row r="111" spans="1:15">
      <c r="A111" s="12"/>
      <c r="B111" s="9"/>
      <c r="C111" s="9"/>
      <c r="D111" s="13"/>
      <c r="E111" s="14"/>
      <c r="F111" s="15" t="str">
        <f>IF($C111="","",IFERROR(VLOOKUP($C111,'Start Here'!$A$15:$D$37,2,FALSE),0)+IF($D111&lt;&gt;"",$D111*IFERROR(VLOOKUP($C111,'Start Here'!$A$15:$D$37,3,FALSE),0),0)+IF($E111&lt;&gt;"",$E111*IFERROR(VLOOKUP($C111,'Start Here'!$A$15:$D$37,4,FALSE),0),0))</f>
        <v/>
      </c>
      <c r="G111" s="10"/>
      <c r="H111" s="15" t="str">
        <f>IF($G111&lt;&gt;"",IFERROR(1*$G111,$F111),$F111)</f>
        <v/>
      </c>
      <c r="I111" s="15" t="str">
        <f>IF($C111="","",IFERROR(VLOOKUP('Start Here'!$B$11,'Start Here'!$A$15:$D$37,2,FALSE),0)+IF($D111&lt;&gt;"",$D111*IFERROR(VLOOKUP('Start Here'!$B$11,'Start Here'!$A$15:$D$37,3,FALSE),0),0)+IF($E111&lt;&gt;"",$E111*IFERROR(VLOOKUP('Start Here'!$B$11,'Start Here'!$A$15:$D$37,4,FALSE),0),0))</f>
        <v/>
      </c>
      <c r="J111" s="15" t="str">
        <f>IF($C111="","",IFERROR($I111,0)-IFERROR($H111,0))</f>
        <v/>
      </c>
      <c r="K111" s="16"/>
      <c r="L111" s="16"/>
      <c r="M111" s="16"/>
      <c r="N111" s="9"/>
      <c r="O111" s="9"/>
    </row>
    <row r="112" spans="1:15">
      <c r="A112" s="12"/>
      <c r="B112" s="9"/>
      <c r="C112" s="9"/>
      <c r="D112" s="13"/>
      <c r="E112" s="14"/>
      <c r="F112" s="15" t="str">
        <f>IF($C112="","",IFERROR(VLOOKUP($C112,'Start Here'!$A$15:$D$37,2,FALSE),0)+IF($D112&lt;&gt;"",$D112*IFERROR(VLOOKUP($C112,'Start Here'!$A$15:$D$37,3,FALSE),0),0)+IF($E112&lt;&gt;"",$E112*IFERROR(VLOOKUP($C112,'Start Here'!$A$15:$D$37,4,FALSE),0),0))</f>
        <v/>
      </c>
      <c r="G112" s="10"/>
      <c r="H112" s="15" t="str">
        <f>IF($G112&lt;&gt;"",IFERROR(1*$G112,$F112),$F112)</f>
        <v/>
      </c>
      <c r="I112" s="15" t="str">
        <f>IF($C112="","",IFERROR(VLOOKUP('Start Here'!$B$11,'Start Here'!$A$15:$D$37,2,FALSE),0)+IF($D112&lt;&gt;"",$D112*IFERROR(VLOOKUP('Start Here'!$B$11,'Start Here'!$A$15:$D$37,3,FALSE),0),0)+IF($E112&lt;&gt;"",$E112*IFERROR(VLOOKUP('Start Here'!$B$11,'Start Here'!$A$15:$D$37,4,FALSE),0),0))</f>
        <v/>
      </c>
      <c r="J112" s="15" t="str">
        <f>IF($C112="","",IFERROR($I112,0)-IFERROR($H112,0))</f>
        <v/>
      </c>
      <c r="K112" s="16"/>
      <c r="L112" s="16"/>
      <c r="M112" s="16"/>
      <c r="N112" s="9"/>
      <c r="O112" s="9"/>
    </row>
    <row r="113" spans="1:15">
      <c r="A113" s="12"/>
      <c r="B113" s="9"/>
      <c r="C113" s="9"/>
      <c r="D113" s="13"/>
      <c r="E113" s="14"/>
      <c r="F113" s="15" t="str">
        <f>IF($C113="","",IFERROR(VLOOKUP($C113,'Start Here'!$A$15:$D$37,2,FALSE),0)+IF($D113&lt;&gt;"",$D113*IFERROR(VLOOKUP($C113,'Start Here'!$A$15:$D$37,3,FALSE),0),0)+IF($E113&lt;&gt;"",$E113*IFERROR(VLOOKUP($C113,'Start Here'!$A$15:$D$37,4,FALSE),0),0))</f>
        <v/>
      </c>
      <c r="G113" s="10"/>
      <c r="H113" s="15" t="str">
        <f>IF($G113&lt;&gt;"",IFERROR(1*$G113,$F113),$F113)</f>
        <v/>
      </c>
      <c r="I113" s="15" t="str">
        <f>IF($C113="","",IFERROR(VLOOKUP('Start Here'!$B$11,'Start Here'!$A$15:$D$37,2,FALSE),0)+IF($D113&lt;&gt;"",$D113*IFERROR(VLOOKUP('Start Here'!$B$11,'Start Here'!$A$15:$D$37,3,FALSE),0),0)+IF($E113&lt;&gt;"",$E113*IFERROR(VLOOKUP('Start Here'!$B$11,'Start Here'!$A$15:$D$37,4,FALSE),0),0))</f>
        <v/>
      </c>
      <c r="J113" s="15" t="str">
        <f>IF($C113="","",IFERROR($I113,0)-IFERROR($H113,0))</f>
        <v/>
      </c>
      <c r="K113" s="16"/>
      <c r="L113" s="16"/>
      <c r="M113" s="16"/>
      <c r="N113" s="9"/>
      <c r="O113" s="9"/>
    </row>
    <row r="114" spans="1:15">
      <c r="A114" s="12"/>
      <c r="B114" s="9"/>
      <c r="C114" s="9"/>
      <c r="D114" s="13"/>
      <c r="E114" s="14"/>
      <c r="F114" s="15" t="str">
        <f>IF($C114="","",IFERROR(VLOOKUP($C114,'Start Here'!$A$15:$D$37,2,FALSE),0)+IF($D114&lt;&gt;"",$D114*IFERROR(VLOOKUP($C114,'Start Here'!$A$15:$D$37,3,FALSE),0),0)+IF($E114&lt;&gt;"",$E114*IFERROR(VLOOKUP($C114,'Start Here'!$A$15:$D$37,4,FALSE),0),0))</f>
        <v/>
      </c>
      <c r="G114" s="10"/>
      <c r="H114" s="15" t="str">
        <f>IF($G114&lt;&gt;"",IFERROR(1*$G114,$F114),$F114)</f>
        <v/>
      </c>
      <c r="I114" s="15" t="str">
        <f>IF($C114="","",IFERROR(VLOOKUP('Start Here'!$B$11,'Start Here'!$A$15:$D$37,2,FALSE),0)+IF($D114&lt;&gt;"",$D114*IFERROR(VLOOKUP('Start Here'!$B$11,'Start Here'!$A$15:$D$37,3,FALSE),0),0)+IF($E114&lt;&gt;"",$E114*IFERROR(VLOOKUP('Start Here'!$B$11,'Start Here'!$A$15:$D$37,4,FALSE),0),0))</f>
        <v/>
      </c>
      <c r="J114" s="15" t="str">
        <f>IF($C114="","",IFERROR($I114,0)-IFERROR($H114,0))</f>
        <v/>
      </c>
      <c r="K114" s="16"/>
      <c r="L114" s="16"/>
      <c r="M114" s="16"/>
      <c r="N114" s="9"/>
      <c r="O114" s="9"/>
    </row>
    <row r="115" spans="1:15">
      <c r="A115" s="12"/>
      <c r="B115" s="9"/>
      <c r="C115" s="9"/>
      <c r="D115" s="13"/>
      <c r="E115" s="14"/>
      <c r="F115" s="15" t="str">
        <f>IF($C115="","",IFERROR(VLOOKUP($C115,'Start Here'!$A$15:$D$37,2,FALSE),0)+IF($D115&lt;&gt;"",$D115*IFERROR(VLOOKUP($C115,'Start Here'!$A$15:$D$37,3,FALSE),0),0)+IF($E115&lt;&gt;"",$E115*IFERROR(VLOOKUP($C115,'Start Here'!$A$15:$D$37,4,FALSE),0),0))</f>
        <v/>
      </c>
      <c r="G115" s="10"/>
      <c r="H115" s="15" t="str">
        <f>IF($G115&lt;&gt;"",IFERROR(1*$G115,$F115),$F115)</f>
        <v/>
      </c>
      <c r="I115" s="15" t="str">
        <f>IF($C115="","",IFERROR(VLOOKUP('Start Here'!$B$11,'Start Here'!$A$15:$D$37,2,FALSE),0)+IF($D115&lt;&gt;"",$D115*IFERROR(VLOOKUP('Start Here'!$B$11,'Start Here'!$A$15:$D$37,3,FALSE),0),0)+IF($E115&lt;&gt;"",$E115*IFERROR(VLOOKUP('Start Here'!$B$11,'Start Here'!$A$15:$D$37,4,FALSE),0),0))</f>
        <v/>
      </c>
      <c r="J115" s="15" t="str">
        <f>IF($C115="","",IFERROR($I115,0)-IFERROR($H115,0))</f>
        <v/>
      </c>
      <c r="K115" s="16"/>
      <c r="L115" s="16"/>
      <c r="M115" s="16"/>
      <c r="N115" s="9"/>
      <c r="O115" s="9"/>
    </row>
    <row r="116" spans="1:15">
      <c r="A116" s="12"/>
      <c r="B116" s="9"/>
      <c r="C116" s="9"/>
      <c r="D116" s="13"/>
      <c r="E116" s="14"/>
      <c r="F116" s="15" t="str">
        <f>IF($C116="","",IFERROR(VLOOKUP($C116,'Start Here'!$A$15:$D$37,2,FALSE),0)+IF($D116&lt;&gt;"",$D116*IFERROR(VLOOKUP($C116,'Start Here'!$A$15:$D$37,3,FALSE),0),0)+IF($E116&lt;&gt;"",$E116*IFERROR(VLOOKUP($C116,'Start Here'!$A$15:$D$37,4,FALSE),0),0))</f>
        <v/>
      </c>
      <c r="G116" s="10"/>
      <c r="H116" s="15" t="str">
        <f>IF($G116&lt;&gt;"",IFERROR(1*$G116,$F116),$F116)</f>
        <v/>
      </c>
      <c r="I116" s="15" t="str">
        <f>IF($C116="","",IFERROR(VLOOKUP('Start Here'!$B$11,'Start Here'!$A$15:$D$37,2,FALSE),0)+IF($D116&lt;&gt;"",$D116*IFERROR(VLOOKUP('Start Here'!$B$11,'Start Here'!$A$15:$D$37,3,FALSE),0),0)+IF($E116&lt;&gt;"",$E116*IFERROR(VLOOKUP('Start Here'!$B$11,'Start Here'!$A$15:$D$37,4,FALSE),0),0))</f>
        <v/>
      </c>
      <c r="J116" s="15" t="str">
        <f>IF($C116="","",IFERROR($I116,0)-IFERROR($H116,0))</f>
        <v/>
      </c>
      <c r="K116" s="16"/>
      <c r="L116" s="16"/>
      <c r="M116" s="16"/>
      <c r="N116" s="9"/>
      <c r="O116" s="9"/>
    </row>
    <row r="117" spans="1:15">
      <c r="A117" s="12"/>
      <c r="B117" s="9"/>
      <c r="C117" s="9"/>
      <c r="D117" s="13"/>
      <c r="E117" s="14"/>
      <c r="F117" s="15" t="str">
        <f>IF($C117="","",IFERROR(VLOOKUP($C117,'Start Here'!$A$15:$D$37,2,FALSE),0)+IF($D117&lt;&gt;"",$D117*IFERROR(VLOOKUP($C117,'Start Here'!$A$15:$D$37,3,FALSE),0),0)+IF($E117&lt;&gt;"",$E117*IFERROR(VLOOKUP($C117,'Start Here'!$A$15:$D$37,4,FALSE),0),0))</f>
        <v/>
      </c>
      <c r="G117" s="10"/>
      <c r="H117" s="15" t="str">
        <f>IF($G117&lt;&gt;"",IFERROR(1*$G117,$F117),$F117)</f>
        <v/>
      </c>
      <c r="I117" s="15" t="str">
        <f>IF($C117="","",IFERROR(VLOOKUP('Start Here'!$B$11,'Start Here'!$A$15:$D$37,2,FALSE),0)+IF($D117&lt;&gt;"",$D117*IFERROR(VLOOKUP('Start Here'!$B$11,'Start Here'!$A$15:$D$37,3,FALSE),0),0)+IF($E117&lt;&gt;"",$E117*IFERROR(VLOOKUP('Start Here'!$B$11,'Start Here'!$A$15:$D$37,4,FALSE),0),0))</f>
        <v/>
      </c>
      <c r="J117" s="15" t="str">
        <f>IF($C117="","",IFERROR($I117,0)-IFERROR($H117,0))</f>
        <v/>
      </c>
      <c r="K117" s="16"/>
      <c r="L117" s="16"/>
      <c r="M117" s="16"/>
      <c r="N117" s="9"/>
      <c r="O117" s="9"/>
    </row>
    <row r="118" spans="1:15">
      <c r="A118" s="12"/>
      <c r="B118" s="9"/>
      <c r="C118" s="9"/>
      <c r="D118" s="13"/>
      <c r="E118" s="14"/>
      <c r="F118" s="15" t="str">
        <f>IF($C118="","",IFERROR(VLOOKUP($C118,'Start Here'!$A$15:$D$37,2,FALSE),0)+IF($D118&lt;&gt;"",$D118*IFERROR(VLOOKUP($C118,'Start Here'!$A$15:$D$37,3,FALSE),0),0)+IF($E118&lt;&gt;"",$E118*IFERROR(VLOOKUP($C118,'Start Here'!$A$15:$D$37,4,FALSE),0),0))</f>
        <v/>
      </c>
      <c r="G118" s="10"/>
      <c r="H118" s="15" t="str">
        <f>IF($G118&lt;&gt;"",IFERROR(1*$G118,$F118),$F118)</f>
        <v/>
      </c>
      <c r="I118" s="15" t="str">
        <f>IF($C118="","",IFERROR(VLOOKUP('Start Here'!$B$11,'Start Here'!$A$15:$D$37,2,FALSE),0)+IF($D118&lt;&gt;"",$D118*IFERROR(VLOOKUP('Start Here'!$B$11,'Start Here'!$A$15:$D$37,3,FALSE),0),0)+IF($E118&lt;&gt;"",$E118*IFERROR(VLOOKUP('Start Here'!$B$11,'Start Here'!$A$15:$D$37,4,FALSE),0),0))</f>
        <v/>
      </c>
      <c r="J118" s="15" t="str">
        <f>IF($C118="","",IFERROR($I118,0)-IFERROR($H118,0))</f>
        <v/>
      </c>
      <c r="K118" s="16"/>
      <c r="L118" s="16"/>
      <c r="M118" s="16"/>
      <c r="N118" s="9"/>
      <c r="O118" s="9"/>
    </row>
    <row r="119" spans="1:15">
      <c r="A119" s="12"/>
      <c r="B119" s="9"/>
      <c r="C119" s="9"/>
      <c r="D119" s="13"/>
      <c r="E119" s="14"/>
      <c r="F119" s="15" t="str">
        <f>IF($C119="","",IFERROR(VLOOKUP($C119,'Start Here'!$A$15:$D$37,2,FALSE),0)+IF($D119&lt;&gt;"",$D119*IFERROR(VLOOKUP($C119,'Start Here'!$A$15:$D$37,3,FALSE),0),0)+IF($E119&lt;&gt;"",$E119*IFERROR(VLOOKUP($C119,'Start Here'!$A$15:$D$37,4,FALSE),0),0))</f>
        <v/>
      </c>
      <c r="G119" s="10"/>
      <c r="H119" s="15" t="str">
        <f>IF($G119&lt;&gt;"",IFERROR(1*$G119,$F119),$F119)</f>
        <v/>
      </c>
      <c r="I119" s="15" t="str">
        <f>IF($C119="","",IFERROR(VLOOKUP('Start Here'!$B$11,'Start Here'!$A$15:$D$37,2,FALSE),0)+IF($D119&lt;&gt;"",$D119*IFERROR(VLOOKUP('Start Here'!$B$11,'Start Here'!$A$15:$D$37,3,FALSE),0),0)+IF($E119&lt;&gt;"",$E119*IFERROR(VLOOKUP('Start Here'!$B$11,'Start Here'!$A$15:$D$37,4,FALSE),0),0))</f>
        <v/>
      </c>
      <c r="J119" s="15" t="str">
        <f>IF($C119="","",IFERROR($I119,0)-IFERROR($H119,0))</f>
        <v/>
      </c>
      <c r="K119" s="16"/>
      <c r="L119" s="16"/>
      <c r="M119" s="16"/>
      <c r="N119" s="9"/>
      <c r="O119" s="9"/>
    </row>
    <row r="120" spans="1:15">
      <c r="A120" s="12"/>
      <c r="B120" s="9"/>
      <c r="C120" s="9"/>
      <c r="D120" s="13"/>
      <c r="E120" s="14"/>
      <c r="F120" s="15" t="str">
        <f>IF($C120="","",IFERROR(VLOOKUP($C120,'Start Here'!$A$15:$D$37,2,FALSE),0)+IF($D120&lt;&gt;"",$D120*IFERROR(VLOOKUP($C120,'Start Here'!$A$15:$D$37,3,FALSE),0),0)+IF($E120&lt;&gt;"",$E120*IFERROR(VLOOKUP($C120,'Start Here'!$A$15:$D$37,4,FALSE),0),0))</f>
        <v/>
      </c>
      <c r="G120" s="10"/>
      <c r="H120" s="15" t="str">
        <f>IF($G120&lt;&gt;"",IFERROR(1*$G120,$F120),$F120)</f>
        <v/>
      </c>
      <c r="I120" s="15" t="str">
        <f>IF($C120="","",IFERROR(VLOOKUP('Start Here'!$B$11,'Start Here'!$A$15:$D$37,2,FALSE),0)+IF($D120&lt;&gt;"",$D120*IFERROR(VLOOKUP('Start Here'!$B$11,'Start Here'!$A$15:$D$37,3,FALSE),0),0)+IF($E120&lt;&gt;"",$E120*IFERROR(VLOOKUP('Start Here'!$B$11,'Start Here'!$A$15:$D$37,4,FALSE),0),0))</f>
        <v/>
      </c>
      <c r="J120" s="15" t="str">
        <f>IF($C120="","",IFERROR($I120,0)-IFERROR($H120,0))</f>
        <v/>
      </c>
      <c r="K120" s="16"/>
      <c r="L120" s="16"/>
      <c r="M120" s="16"/>
      <c r="N120" s="9"/>
      <c r="O120" s="9"/>
    </row>
    <row r="121" spans="1:15">
      <c r="A121" s="12"/>
      <c r="B121" s="9"/>
      <c r="C121" s="9"/>
      <c r="D121" s="13"/>
      <c r="E121" s="14"/>
      <c r="F121" s="15" t="str">
        <f>IF($C121="","",IFERROR(VLOOKUP($C121,'Start Here'!$A$15:$D$37,2,FALSE),0)+IF($D121&lt;&gt;"",$D121*IFERROR(VLOOKUP($C121,'Start Here'!$A$15:$D$37,3,FALSE),0),0)+IF($E121&lt;&gt;"",$E121*IFERROR(VLOOKUP($C121,'Start Here'!$A$15:$D$37,4,FALSE),0),0))</f>
        <v/>
      </c>
      <c r="G121" s="10"/>
      <c r="H121" s="15" t="str">
        <f>IF($G121&lt;&gt;"",IFERROR(1*$G121,$F121),$F121)</f>
        <v/>
      </c>
      <c r="I121" s="15" t="str">
        <f>IF($C121="","",IFERROR(VLOOKUP('Start Here'!$B$11,'Start Here'!$A$15:$D$37,2,FALSE),0)+IF($D121&lt;&gt;"",$D121*IFERROR(VLOOKUP('Start Here'!$B$11,'Start Here'!$A$15:$D$37,3,FALSE),0),0)+IF($E121&lt;&gt;"",$E121*IFERROR(VLOOKUP('Start Here'!$B$11,'Start Here'!$A$15:$D$37,4,FALSE),0),0))</f>
        <v/>
      </c>
      <c r="J121" s="15" t="str">
        <f>IF($C121="","",IFERROR($I121,0)-IFERROR($H121,0))</f>
        <v/>
      </c>
      <c r="K121" s="16"/>
      <c r="L121" s="16"/>
      <c r="M121" s="16"/>
      <c r="N121" s="9"/>
      <c r="O121" s="9"/>
    </row>
    <row r="122" spans="1:15">
      <c r="A122" s="12"/>
      <c r="B122" s="9"/>
      <c r="C122" s="9"/>
      <c r="D122" s="13"/>
      <c r="E122" s="14"/>
      <c r="F122" s="15" t="str">
        <f>IF($C122="","",IFERROR(VLOOKUP($C122,'Start Here'!$A$15:$D$37,2,FALSE),0)+IF($D122&lt;&gt;"",$D122*IFERROR(VLOOKUP($C122,'Start Here'!$A$15:$D$37,3,FALSE),0),0)+IF($E122&lt;&gt;"",$E122*IFERROR(VLOOKUP($C122,'Start Here'!$A$15:$D$37,4,FALSE),0),0))</f>
        <v/>
      </c>
      <c r="G122" s="10"/>
      <c r="H122" s="15" t="str">
        <f>IF($G122&lt;&gt;"",IFERROR(1*$G122,$F122),$F122)</f>
        <v/>
      </c>
      <c r="I122" s="15" t="str">
        <f>IF($C122="","",IFERROR(VLOOKUP('Start Here'!$B$11,'Start Here'!$A$15:$D$37,2,FALSE),0)+IF($D122&lt;&gt;"",$D122*IFERROR(VLOOKUP('Start Here'!$B$11,'Start Here'!$A$15:$D$37,3,FALSE),0),0)+IF($E122&lt;&gt;"",$E122*IFERROR(VLOOKUP('Start Here'!$B$11,'Start Here'!$A$15:$D$37,4,FALSE),0),0))</f>
        <v/>
      </c>
      <c r="J122" s="15" t="str">
        <f>IF($C122="","",IFERROR($I122,0)-IFERROR($H122,0))</f>
        <v/>
      </c>
      <c r="K122" s="16"/>
      <c r="L122" s="16"/>
      <c r="M122" s="16"/>
      <c r="N122" s="9"/>
      <c r="O122" s="9"/>
    </row>
    <row r="123" spans="1:15">
      <c r="A123" s="12"/>
      <c r="B123" s="9"/>
      <c r="C123" s="9"/>
      <c r="D123" s="13"/>
      <c r="E123" s="14"/>
      <c r="F123" s="15" t="str">
        <f>IF($C123="","",IFERROR(VLOOKUP($C123,'Start Here'!$A$15:$D$37,2,FALSE),0)+IF($D123&lt;&gt;"",$D123*IFERROR(VLOOKUP($C123,'Start Here'!$A$15:$D$37,3,FALSE),0),0)+IF($E123&lt;&gt;"",$E123*IFERROR(VLOOKUP($C123,'Start Here'!$A$15:$D$37,4,FALSE),0),0))</f>
        <v/>
      </c>
      <c r="G123" s="10"/>
      <c r="H123" s="15" t="str">
        <f>IF($G123&lt;&gt;"",IFERROR(1*$G123,$F123),$F123)</f>
        <v/>
      </c>
      <c r="I123" s="15" t="str">
        <f>IF($C123="","",IFERROR(VLOOKUP('Start Here'!$B$11,'Start Here'!$A$15:$D$37,2,FALSE),0)+IF($D123&lt;&gt;"",$D123*IFERROR(VLOOKUP('Start Here'!$B$11,'Start Here'!$A$15:$D$37,3,FALSE),0),0)+IF($E123&lt;&gt;"",$E123*IFERROR(VLOOKUP('Start Here'!$B$11,'Start Here'!$A$15:$D$37,4,FALSE),0),0))</f>
        <v/>
      </c>
      <c r="J123" s="15" t="str">
        <f>IF($C123="","",IFERROR($I123,0)-IFERROR($H123,0))</f>
        <v/>
      </c>
      <c r="K123" s="16"/>
      <c r="L123" s="16"/>
      <c r="M123" s="16"/>
      <c r="N123" s="9"/>
      <c r="O123" s="9"/>
    </row>
    <row r="124" spans="1:15">
      <c r="A124" s="12"/>
      <c r="B124" s="9"/>
      <c r="C124" s="9"/>
      <c r="D124" s="13"/>
      <c r="E124" s="14"/>
      <c r="F124" s="15" t="str">
        <f>IF($C124="","",IFERROR(VLOOKUP($C124,'Start Here'!$A$15:$D$37,2,FALSE),0)+IF($D124&lt;&gt;"",$D124*IFERROR(VLOOKUP($C124,'Start Here'!$A$15:$D$37,3,FALSE),0),0)+IF($E124&lt;&gt;"",$E124*IFERROR(VLOOKUP($C124,'Start Here'!$A$15:$D$37,4,FALSE),0),0))</f>
        <v/>
      </c>
      <c r="G124" s="10"/>
      <c r="H124" s="15" t="str">
        <f>IF($G124&lt;&gt;"",IFERROR(1*$G124,$F124),$F124)</f>
        <v/>
      </c>
      <c r="I124" s="15" t="str">
        <f>IF($C124="","",IFERROR(VLOOKUP('Start Here'!$B$11,'Start Here'!$A$15:$D$37,2,FALSE),0)+IF($D124&lt;&gt;"",$D124*IFERROR(VLOOKUP('Start Here'!$B$11,'Start Here'!$A$15:$D$37,3,FALSE),0),0)+IF($E124&lt;&gt;"",$E124*IFERROR(VLOOKUP('Start Here'!$B$11,'Start Here'!$A$15:$D$37,4,FALSE),0),0))</f>
        <v/>
      </c>
      <c r="J124" s="15" t="str">
        <f>IF($C124="","",IFERROR($I124,0)-IFERROR($H124,0))</f>
        <v/>
      </c>
      <c r="K124" s="16"/>
      <c r="L124" s="16"/>
      <c r="M124" s="16"/>
      <c r="N124" s="9"/>
      <c r="O124" s="9"/>
    </row>
    <row r="125" spans="1:15">
      <c r="A125" s="12"/>
      <c r="B125" s="9"/>
      <c r="C125" s="9"/>
      <c r="D125" s="13"/>
      <c r="E125" s="14"/>
      <c r="F125" s="15" t="str">
        <f>IF($C125="","",IFERROR(VLOOKUP($C125,'Start Here'!$A$15:$D$37,2,FALSE),0)+IF($D125&lt;&gt;"",$D125*IFERROR(VLOOKUP($C125,'Start Here'!$A$15:$D$37,3,FALSE),0),0)+IF($E125&lt;&gt;"",$E125*IFERROR(VLOOKUP($C125,'Start Here'!$A$15:$D$37,4,FALSE),0),0))</f>
        <v/>
      </c>
      <c r="G125" s="10"/>
      <c r="H125" s="15" t="str">
        <f>IF($G125&lt;&gt;"",IFERROR(1*$G125,$F125),$F125)</f>
        <v/>
      </c>
      <c r="I125" s="15" t="str">
        <f>IF($C125="","",IFERROR(VLOOKUP('Start Here'!$B$11,'Start Here'!$A$15:$D$37,2,FALSE),0)+IF($D125&lt;&gt;"",$D125*IFERROR(VLOOKUP('Start Here'!$B$11,'Start Here'!$A$15:$D$37,3,FALSE),0),0)+IF($E125&lt;&gt;"",$E125*IFERROR(VLOOKUP('Start Here'!$B$11,'Start Here'!$A$15:$D$37,4,FALSE),0),0))</f>
        <v/>
      </c>
      <c r="J125" s="15" t="str">
        <f>IF($C125="","",IFERROR($I125,0)-IFERROR($H125,0))</f>
        <v/>
      </c>
      <c r="K125" s="16"/>
      <c r="L125" s="16"/>
      <c r="M125" s="16"/>
      <c r="N125" s="9"/>
      <c r="O125" s="9"/>
    </row>
    <row r="126" spans="1:15">
      <c r="A126" s="12"/>
      <c r="B126" s="9"/>
      <c r="C126" s="9"/>
      <c r="D126" s="13"/>
      <c r="E126" s="14"/>
      <c r="F126" s="15" t="str">
        <f>IF($C126="","",IFERROR(VLOOKUP($C126,'Start Here'!$A$15:$D$37,2,FALSE),0)+IF($D126&lt;&gt;"",$D126*IFERROR(VLOOKUP($C126,'Start Here'!$A$15:$D$37,3,FALSE),0),0)+IF($E126&lt;&gt;"",$E126*IFERROR(VLOOKUP($C126,'Start Here'!$A$15:$D$37,4,FALSE),0),0))</f>
        <v/>
      </c>
      <c r="G126" s="10"/>
      <c r="H126" s="15" t="str">
        <f>IF($G126&lt;&gt;"",IFERROR(1*$G126,$F126),$F126)</f>
        <v/>
      </c>
      <c r="I126" s="15" t="str">
        <f>IF($C126="","",IFERROR(VLOOKUP('Start Here'!$B$11,'Start Here'!$A$15:$D$37,2,FALSE),0)+IF($D126&lt;&gt;"",$D126*IFERROR(VLOOKUP('Start Here'!$B$11,'Start Here'!$A$15:$D$37,3,FALSE),0),0)+IF($E126&lt;&gt;"",$E126*IFERROR(VLOOKUP('Start Here'!$B$11,'Start Here'!$A$15:$D$37,4,FALSE),0),0))</f>
        <v/>
      </c>
      <c r="J126" s="15" t="str">
        <f>IF($C126="","",IFERROR($I126,0)-IFERROR($H126,0))</f>
        <v/>
      </c>
      <c r="K126" s="16"/>
      <c r="L126" s="16"/>
      <c r="M126" s="16"/>
      <c r="N126" s="9"/>
      <c r="O126" s="9"/>
    </row>
    <row r="127" spans="1:15">
      <c r="A127" s="12"/>
      <c r="B127" s="9"/>
      <c r="C127" s="9"/>
      <c r="D127" s="13"/>
      <c r="E127" s="14"/>
      <c r="F127" s="15" t="str">
        <f>IF($C127="","",IFERROR(VLOOKUP($C127,'Start Here'!$A$15:$D$37,2,FALSE),0)+IF($D127&lt;&gt;"",$D127*IFERROR(VLOOKUP($C127,'Start Here'!$A$15:$D$37,3,FALSE),0),0)+IF($E127&lt;&gt;"",$E127*IFERROR(VLOOKUP($C127,'Start Here'!$A$15:$D$37,4,FALSE),0),0))</f>
        <v/>
      </c>
      <c r="G127" s="10"/>
      <c r="H127" s="15" t="str">
        <f>IF($G127&lt;&gt;"",IFERROR(1*$G127,$F127),$F127)</f>
        <v/>
      </c>
      <c r="I127" s="15" t="str">
        <f>IF($C127="","",IFERROR(VLOOKUP('Start Here'!$B$11,'Start Here'!$A$15:$D$37,2,FALSE),0)+IF($D127&lt;&gt;"",$D127*IFERROR(VLOOKUP('Start Here'!$B$11,'Start Here'!$A$15:$D$37,3,FALSE),0),0)+IF($E127&lt;&gt;"",$E127*IFERROR(VLOOKUP('Start Here'!$B$11,'Start Here'!$A$15:$D$37,4,FALSE),0),0))</f>
        <v/>
      </c>
      <c r="J127" s="15" t="str">
        <f>IF($C127="","",IFERROR($I127,0)-IFERROR($H127,0))</f>
        <v/>
      </c>
      <c r="K127" s="16"/>
      <c r="L127" s="16"/>
      <c r="M127" s="16"/>
      <c r="N127" s="9"/>
      <c r="O127" s="9"/>
    </row>
    <row r="128" spans="1:15">
      <c r="A128" s="12"/>
      <c r="B128" s="9"/>
      <c r="C128" s="9"/>
      <c r="D128" s="13"/>
      <c r="E128" s="14"/>
      <c r="F128" s="15" t="str">
        <f>IF($C128="","",IFERROR(VLOOKUP($C128,'Start Here'!$A$15:$D$37,2,FALSE),0)+IF($D128&lt;&gt;"",$D128*IFERROR(VLOOKUP($C128,'Start Here'!$A$15:$D$37,3,FALSE),0),0)+IF($E128&lt;&gt;"",$E128*IFERROR(VLOOKUP($C128,'Start Here'!$A$15:$D$37,4,FALSE),0),0))</f>
        <v/>
      </c>
      <c r="G128" s="10"/>
      <c r="H128" s="15" t="str">
        <f>IF($G128&lt;&gt;"",IFERROR(1*$G128,$F128),$F128)</f>
        <v/>
      </c>
      <c r="I128" s="15" t="str">
        <f>IF($C128="","",IFERROR(VLOOKUP('Start Here'!$B$11,'Start Here'!$A$15:$D$37,2,FALSE),0)+IF($D128&lt;&gt;"",$D128*IFERROR(VLOOKUP('Start Here'!$B$11,'Start Here'!$A$15:$D$37,3,FALSE),0),0)+IF($E128&lt;&gt;"",$E128*IFERROR(VLOOKUP('Start Here'!$B$11,'Start Here'!$A$15:$D$37,4,FALSE),0),0))</f>
        <v/>
      </c>
      <c r="J128" s="15" t="str">
        <f>IF($C128="","",IFERROR($I128,0)-IFERROR($H128,0))</f>
        <v/>
      </c>
      <c r="K128" s="16"/>
      <c r="L128" s="16"/>
      <c r="M128" s="16"/>
      <c r="N128" s="9"/>
      <c r="O128" s="9"/>
    </row>
    <row r="129" spans="1:15">
      <c r="A129" s="12"/>
      <c r="B129" s="9"/>
      <c r="C129" s="9"/>
      <c r="D129" s="13"/>
      <c r="E129" s="14"/>
      <c r="F129" s="15" t="str">
        <f>IF($C129="","",IFERROR(VLOOKUP($C129,'Start Here'!$A$15:$D$37,2,FALSE),0)+IF($D129&lt;&gt;"",$D129*IFERROR(VLOOKUP($C129,'Start Here'!$A$15:$D$37,3,FALSE),0),0)+IF($E129&lt;&gt;"",$E129*IFERROR(VLOOKUP($C129,'Start Here'!$A$15:$D$37,4,FALSE),0),0))</f>
        <v/>
      </c>
      <c r="G129" s="10"/>
      <c r="H129" s="15" t="str">
        <f>IF($G129&lt;&gt;"",IFERROR(1*$G129,$F129),$F129)</f>
        <v/>
      </c>
      <c r="I129" s="15" t="str">
        <f>IF($C129="","",IFERROR(VLOOKUP('Start Here'!$B$11,'Start Here'!$A$15:$D$37,2,FALSE),0)+IF($D129&lt;&gt;"",$D129*IFERROR(VLOOKUP('Start Here'!$B$11,'Start Here'!$A$15:$D$37,3,FALSE),0),0)+IF($E129&lt;&gt;"",$E129*IFERROR(VLOOKUP('Start Here'!$B$11,'Start Here'!$A$15:$D$37,4,FALSE),0),0))</f>
        <v/>
      </c>
      <c r="J129" s="15" t="str">
        <f>IF($C129="","",IFERROR($I129,0)-IFERROR($H129,0))</f>
        <v/>
      </c>
      <c r="K129" s="16"/>
      <c r="L129" s="16"/>
      <c r="M129" s="16"/>
      <c r="N129" s="9"/>
      <c r="O129" s="9"/>
    </row>
    <row r="130" spans="1:15">
      <c r="A130" s="12"/>
      <c r="B130" s="9"/>
      <c r="C130" s="9"/>
      <c r="D130" s="13"/>
      <c r="E130" s="14"/>
      <c r="F130" s="15" t="str">
        <f>IF($C130="","",IFERROR(VLOOKUP($C130,'Start Here'!$A$15:$D$37,2,FALSE),0)+IF($D130&lt;&gt;"",$D130*IFERROR(VLOOKUP($C130,'Start Here'!$A$15:$D$37,3,FALSE),0),0)+IF($E130&lt;&gt;"",$E130*IFERROR(VLOOKUP($C130,'Start Here'!$A$15:$D$37,4,FALSE),0),0))</f>
        <v/>
      </c>
      <c r="G130" s="10"/>
      <c r="H130" s="15" t="str">
        <f>IF($G130&lt;&gt;"",IFERROR(1*$G130,$F130),$F130)</f>
        <v/>
      </c>
      <c r="I130" s="15" t="str">
        <f>IF($C130="","",IFERROR(VLOOKUP('Start Here'!$B$11,'Start Here'!$A$15:$D$37,2,FALSE),0)+IF($D130&lt;&gt;"",$D130*IFERROR(VLOOKUP('Start Here'!$B$11,'Start Here'!$A$15:$D$37,3,FALSE),0),0)+IF($E130&lt;&gt;"",$E130*IFERROR(VLOOKUP('Start Here'!$B$11,'Start Here'!$A$15:$D$37,4,FALSE),0),0))</f>
        <v/>
      </c>
      <c r="J130" s="15" t="str">
        <f>IF($C130="","",IFERROR($I130,0)-IFERROR($H130,0))</f>
        <v/>
      </c>
      <c r="K130" s="16"/>
      <c r="L130" s="16"/>
      <c r="M130" s="16"/>
      <c r="N130" s="9"/>
      <c r="O130" s="9"/>
    </row>
    <row r="131" spans="1:15">
      <c r="A131" s="12"/>
      <c r="B131" s="9"/>
      <c r="C131" s="9"/>
      <c r="D131" s="13"/>
      <c r="E131" s="14"/>
      <c r="F131" s="15" t="str">
        <f>IF($C131="","",IFERROR(VLOOKUP($C131,'Start Here'!$A$15:$D$37,2,FALSE),0)+IF($D131&lt;&gt;"",$D131*IFERROR(VLOOKUP($C131,'Start Here'!$A$15:$D$37,3,FALSE),0),0)+IF($E131&lt;&gt;"",$E131*IFERROR(VLOOKUP($C131,'Start Here'!$A$15:$D$37,4,FALSE),0),0))</f>
        <v/>
      </c>
      <c r="G131" s="10"/>
      <c r="H131" s="15" t="str">
        <f>IF($G131&lt;&gt;"",IFERROR(1*$G131,$F131),$F131)</f>
        <v/>
      </c>
      <c r="I131" s="15" t="str">
        <f>IF($C131="","",IFERROR(VLOOKUP('Start Here'!$B$11,'Start Here'!$A$15:$D$37,2,FALSE),0)+IF($D131&lt;&gt;"",$D131*IFERROR(VLOOKUP('Start Here'!$B$11,'Start Here'!$A$15:$D$37,3,FALSE),0),0)+IF($E131&lt;&gt;"",$E131*IFERROR(VLOOKUP('Start Here'!$B$11,'Start Here'!$A$15:$D$37,4,FALSE),0),0))</f>
        <v/>
      </c>
      <c r="J131" s="15" t="str">
        <f>IF($C131="","",IFERROR($I131,0)-IFERROR($H131,0))</f>
        <v/>
      </c>
      <c r="K131" s="16"/>
      <c r="L131" s="16"/>
      <c r="M131" s="16"/>
      <c r="N131" s="9"/>
      <c r="O131" s="9"/>
    </row>
    <row r="132" spans="1:15">
      <c r="A132" s="12"/>
      <c r="B132" s="9"/>
      <c r="C132" s="9"/>
      <c r="D132" s="13"/>
      <c r="E132" s="14"/>
      <c r="F132" s="15" t="str">
        <f>IF($C132="","",IFERROR(VLOOKUP($C132,'Start Here'!$A$15:$D$37,2,FALSE),0)+IF($D132&lt;&gt;"",$D132*IFERROR(VLOOKUP($C132,'Start Here'!$A$15:$D$37,3,FALSE),0),0)+IF($E132&lt;&gt;"",$E132*IFERROR(VLOOKUP($C132,'Start Here'!$A$15:$D$37,4,FALSE),0),0))</f>
        <v/>
      </c>
      <c r="G132" s="10"/>
      <c r="H132" s="15" t="str">
        <f>IF($G132&lt;&gt;"",IFERROR(1*$G132,$F132),$F132)</f>
        <v/>
      </c>
      <c r="I132" s="15" t="str">
        <f>IF($C132="","",IFERROR(VLOOKUP('Start Here'!$B$11,'Start Here'!$A$15:$D$37,2,FALSE),0)+IF($D132&lt;&gt;"",$D132*IFERROR(VLOOKUP('Start Here'!$B$11,'Start Here'!$A$15:$D$37,3,FALSE),0),0)+IF($E132&lt;&gt;"",$E132*IFERROR(VLOOKUP('Start Here'!$B$11,'Start Here'!$A$15:$D$37,4,FALSE),0),0))</f>
        <v/>
      </c>
      <c r="J132" s="15" t="str">
        <f>IF($C132="","",IFERROR($I132,0)-IFERROR($H132,0))</f>
        <v/>
      </c>
      <c r="K132" s="16"/>
      <c r="L132" s="16"/>
      <c r="M132" s="16"/>
      <c r="N132" s="9"/>
      <c r="O132" s="9"/>
    </row>
    <row r="133" spans="1:15">
      <c r="A133" s="12"/>
      <c r="B133" s="9"/>
      <c r="C133" s="9"/>
      <c r="D133" s="13"/>
      <c r="E133" s="14"/>
      <c r="F133" s="15" t="str">
        <f>IF($C133="","",IFERROR(VLOOKUP($C133,'Start Here'!$A$15:$D$37,2,FALSE),0)+IF($D133&lt;&gt;"",$D133*IFERROR(VLOOKUP($C133,'Start Here'!$A$15:$D$37,3,FALSE),0),0)+IF($E133&lt;&gt;"",$E133*IFERROR(VLOOKUP($C133,'Start Here'!$A$15:$D$37,4,FALSE),0),0))</f>
        <v/>
      </c>
      <c r="G133" s="10"/>
      <c r="H133" s="15" t="str">
        <f>IF($G133&lt;&gt;"",IFERROR(1*$G133,$F133),$F133)</f>
        <v/>
      </c>
      <c r="I133" s="15" t="str">
        <f>IF($C133="","",IFERROR(VLOOKUP('Start Here'!$B$11,'Start Here'!$A$15:$D$37,2,FALSE),0)+IF($D133&lt;&gt;"",$D133*IFERROR(VLOOKUP('Start Here'!$B$11,'Start Here'!$A$15:$D$37,3,FALSE),0),0)+IF($E133&lt;&gt;"",$E133*IFERROR(VLOOKUP('Start Here'!$B$11,'Start Here'!$A$15:$D$37,4,FALSE),0),0))</f>
        <v/>
      </c>
      <c r="J133" s="15" t="str">
        <f>IF($C133="","",IFERROR($I133,0)-IFERROR($H133,0))</f>
        <v/>
      </c>
      <c r="K133" s="16"/>
      <c r="L133" s="16"/>
      <c r="M133" s="16"/>
      <c r="N133" s="9"/>
      <c r="O133" s="9"/>
    </row>
    <row r="134" spans="1:15">
      <c r="A134" s="12"/>
      <c r="B134" s="9"/>
      <c r="C134" s="9"/>
      <c r="D134" s="13"/>
      <c r="E134" s="14"/>
      <c r="F134" s="15" t="str">
        <f>IF($C134="","",IFERROR(VLOOKUP($C134,'Start Here'!$A$15:$D$37,2,FALSE),0)+IF($D134&lt;&gt;"",$D134*IFERROR(VLOOKUP($C134,'Start Here'!$A$15:$D$37,3,FALSE),0),0)+IF($E134&lt;&gt;"",$E134*IFERROR(VLOOKUP($C134,'Start Here'!$A$15:$D$37,4,FALSE),0),0))</f>
        <v/>
      </c>
      <c r="G134" s="10"/>
      <c r="H134" s="15" t="str">
        <f>IF($G134&lt;&gt;"",IFERROR(1*$G134,$F134),$F134)</f>
        <v/>
      </c>
      <c r="I134" s="15" t="str">
        <f>IF($C134="","",IFERROR(VLOOKUP('Start Here'!$B$11,'Start Here'!$A$15:$D$37,2,FALSE),0)+IF($D134&lt;&gt;"",$D134*IFERROR(VLOOKUP('Start Here'!$B$11,'Start Here'!$A$15:$D$37,3,FALSE),0),0)+IF($E134&lt;&gt;"",$E134*IFERROR(VLOOKUP('Start Here'!$B$11,'Start Here'!$A$15:$D$37,4,FALSE),0),0))</f>
        <v/>
      </c>
      <c r="J134" s="15" t="str">
        <f>IF($C134="","",IFERROR($I134,0)-IFERROR($H134,0))</f>
        <v/>
      </c>
      <c r="K134" s="16"/>
      <c r="L134" s="16"/>
      <c r="M134" s="16"/>
      <c r="N134" s="9"/>
      <c r="O134" s="9"/>
    </row>
    <row r="135" spans="1:15">
      <c r="A135" s="12"/>
      <c r="B135" s="9"/>
      <c r="C135" s="9"/>
      <c r="D135" s="13"/>
      <c r="E135" s="14"/>
      <c r="F135" s="15" t="str">
        <f>IF($C135="","",IFERROR(VLOOKUP($C135,'Start Here'!$A$15:$D$37,2,FALSE),0)+IF($D135&lt;&gt;"",$D135*IFERROR(VLOOKUP($C135,'Start Here'!$A$15:$D$37,3,FALSE),0),0)+IF($E135&lt;&gt;"",$E135*IFERROR(VLOOKUP($C135,'Start Here'!$A$15:$D$37,4,FALSE),0),0))</f>
        <v/>
      </c>
      <c r="G135" s="10"/>
      <c r="H135" s="15" t="str">
        <f>IF($G135&lt;&gt;"",IFERROR(1*$G135,$F135),$F135)</f>
        <v/>
      </c>
      <c r="I135" s="15" t="str">
        <f>IF($C135="","",IFERROR(VLOOKUP('Start Here'!$B$11,'Start Here'!$A$15:$D$37,2,FALSE),0)+IF($D135&lt;&gt;"",$D135*IFERROR(VLOOKUP('Start Here'!$B$11,'Start Here'!$A$15:$D$37,3,FALSE),0),0)+IF($E135&lt;&gt;"",$E135*IFERROR(VLOOKUP('Start Here'!$B$11,'Start Here'!$A$15:$D$37,4,FALSE),0),0))</f>
        <v/>
      </c>
      <c r="J135" s="15" t="str">
        <f>IF($C135="","",IFERROR($I135,0)-IFERROR($H135,0))</f>
        <v/>
      </c>
      <c r="K135" s="16"/>
      <c r="L135" s="16"/>
      <c r="M135" s="16"/>
      <c r="N135" s="9"/>
      <c r="O135" s="9"/>
    </row>
    <row r="136" spans="1:15">
      <c r="A136" s="12"/>
      <c r="B136" s="9"/>
      <c r="C136" s="9"/>
      <c r="D136" s="13"/>
      <c r="E136" s="14"/>
      <c r="F136" s="15" t="str">
        <f>IF($C136="","",IFERROR(VLOOKUP($C136,'Start Here'!$A$15:$D$37,2,FALSE),0)+IF($D136&lt;&gt;"",$D136*IFERROR(VLOOKUP($C136,'Start Here'!$A$15:$D$37,3,FALSE),0),0)+IF($E136&lt;&gt;"",$E136*IFERROR(VLOOKUP($C136,'Start Here'!$A$15:$D$37,4,FALSE),0),0))</f>
        <v/>
      </c>
      <c r="G136" s="10"/>
      <c r="H136" s="15" t="str">
        <f>IF($G136&lt;&gt;"",IFERROR(1*$G136,$F136),$F136)</f>
        <v/>
      </c>
      <c r="I136" s="15" t="str">
        <f>IF($C136="","",IFERROR(VLOOKUP('Start Here'!$B$11,'Start Here'!$A$15:$D$37,2,FALSE),0)+IF($D136&lt;&gt;"",$D136*IFERROR(VLOOKUP('Start Here'!$B$11,'Start Here'!$A$15:$D$37,3,FALSE),0),0)+IF($E136&lt;&gt;"",$E136*IFERROR(VLOOKUP('Start Here'!$B$11,'Start Here'!$A$15:$D$37,4,FALSE),0),0))</f>
        <v/>
      </c>
      <c r="J136" s="15" t="str">
        <f>IF($C136="","",IFERROR($I136,0)-IFERROR($H136,0))</f>
        <v/>
      </c>
      <c r="K136" s="16"/>
      <c r="L136" s="16"/>
      <c r="M136" s="16"/>
      <c r="N136" s="9"/>
      <c r="O136" s="9"/>
    </row>
    <row r="137" spans="1:15">
      <c r="A137" s="12"/>
      <c r="B137" s="9"/>
      <c r="C137" s="9"/>
      <c r="D137" s="13"/>
      <c r="E137" s="14"/>
      <c r="F137" s="15" t="str">
        <f>IF($C137="","",IFERROR(VLOOKUP($C137,'Start Here'!$A$15:$D$37,2,FALSE),0)+IF($D137&lt;&gt;"",$D137*IFERROR(VLOOKUP($C137,'Start Here'!$A$15:$D$37,3,FALSE),0),0)+IF($E137&lt;&gt;"",$E137*IFERROR(VLOOKUP($C137,'Start Here'!$A$15:$D$37,4,FALSE),0),0))</f>
        <v/>
      </c>
      <c r="G137" s="10"/>
      <c r="H137" s="15" t="str">
        <f>IF($G137&lt;&gt;"",IFERROR(1*$G137,$F137),$F137)</f>
        <v/>
      </c>
      <c r="I137" s="15" t="str">
        <f>IF($C137="","",IFERROR(VLOOKUP('Start Here'!$B$11,'Start Here'!$A$15:$D$37,2,FALSE),0)+IF($D137&lt;&gt;"",$D137*IFERROR(VLOOKUP('Start Here'!$B$11,'Start Here'!$A$15:$D$37,3,FALSE),0),0)+IF($E137&lt;&gt;"",$E137*IFERROR(VLOOKUP('Start Here'!$B$11,'Start Here'!$A$15:$D$37,4,FALSE),0),0))</f>
        <v/>
      </c>
      <c r="J137" s="15" t="str">
        <f>IF($C137="","",IFERROR($I137,0)-IFERROR($H137,0))</f>
        <v/>
      </c>
      <c r="K137" s="16"/>
      <c r="L137" s="16"/>
      <c r="M137" s="16"/>
      <c r="N137" s="9"/>
      <c r="O137" s="9"/>
    </row>
    <row r="138" spans="1:15">
      <c r="A138" s="12"/>
      <c r="B138" s="9"/>
      <c r="C138" s="9"/>
      <c r="D138" s="13"/>
      <c r="E138" s="14"/>
      <c r="F138" s="15" t="str">
        <f>IF($C138="","",IFERROR(VLOOKUP($C138,'Start Here'!$A$15:$D$37,2,FALSE),0)+IF($D138&lt;&gt;"",$D138*IFERROR(VLOOKUP($C138,'Start Here'!$A$15:$D$37,3,FALSE),0),0)+IF($E138&lt;&gt;"",$E138*IFERROR(VLOOKUP($C138,'Start Here'!$A$15:$D$37,4,FALSE),0),0))</f>
        <v/>
      </c>
      <c r="G138" s="10"/>
      <c r="H138" s="15" t="str">
        <f>IF($G138&lt;&gt;"",IFERROR(1*$G138,$F138),$F138)</f>
        <v/>
      </c>
      <c r="I138" s="15" t="str">
        <f>IF($C138="","",IFERROR(VLOOKUP('Start Here'!$B$11,'Start Here'!$A$15:$D$37,2,FALSE),0)+IF($D138&lt;&gt;"",$D138*IFERROR(VLOOKUP('Start Here'!$B$11,'Start Here'!$A$15:$D$37,3,FALSE),0),0)+IF($E138&lt;&gt;"",$E138*IFERROR(VLOOKUP('Start Here'!$B$11,'Start Here'!$A$15:$D$37,4,FALSE),0),0))</f>
        <v/>
      </c>
      <c r="J138" s="15" t="str">
        <f>IF($C138="","",IFERROR($I138,0)-IFERROR($H138,0))</f>
        <v/>
      </c>
      <c r="K138" s="16"/>
      <c r="L138" s="16"/>
      <c r="M138" s="16"/>
      <c r="N138" s="9"/>
      <c r="O138" s="9"/>
    </row>
    <row r="139" spans="1:15">
      <c r="A139" s="12"/>
      <c r="B139" s="9"/>
      <c r="C139" s="9"/>
      <c r="D139" s="13"/>
      <c r="E139" s="14"/>
      <c r="F139" s="15" t="str">
        <f>IF($C139="","",IFERROR(VLOOKUP($C139,'Start Here'!$A$15:$D$37,2,FALSE),0)+IF($D139&lt;&gt;"",$D139*IFERROR(VLOOKUP($C139,'Start Here'!$A$15:$D$37,3,FALSE),0),0)+IF($E139&lt;&gt;"",$E139*IFERROR(VLOOKUP($C139,'Start Here'!$A$15:$D$37,4,FALSE),0),0))</f>
        <v/>
      </c>
      <c r="G139" s="10"/>
      <c r="H139" s="15" t="str">
        <f>IF($G139&lt;&gt;"",IFERROR(1*$G139,$F139),$F139)</f>
        <v/>
      </c>
      <c r="I139" s="15" t="str">
        <f>IF($C139="","",IFERROR(VLOOKUP('Start Here'!$B$11,'Start Here'!$A$15:$D$37,2,FALSE),0)+IF($D139&lt;&gt;"",$D139*IFERROR(VLOOKUP('Start Here'!$B$11,'Start Here'!$A$15:$D$37,3,FALSE),0),0)+IF($E139&lt;&gt;"",$E139*IFERROR(VLOOKUP('Start Here'!$B$11,'Start Here'!$A$15:$D$37,4,FALSE),0),0))</f>
        <v/>
      </c>
      <c r="J139" s="15" t="str">
        <f>IF($C139="","",IFERROR($I139,0)-IFERROR($H139,0))</f>
        <v/>
      </c>
      <c r="K139" s="16"/>
      <c r="L139" s="16"/>
      <c r="M139" s="16"/>
      <c r="N139" s="9"/>
      <c r="O139" s="9"/>
    </row>
    <row r="140" spans="1:15">
      <c r="A140" s="12"/>
      <c r="B140" s="9"/>
      <c r="C140" s="9"/>
      <c r="D140" s="13"/>
      <c r="E140" s="14"/>
      <c r="F140" s="15" t="str">
        <f>IF($C140="","",IFERROR(VLOOKUP($C140,'Start Here'!$A$15:$D$37,2,FALSE),0)+IF($D140&lt;&gt;"",$D140*IFERROR(VLOOKUP($C140,'Start Here'!$A$15:$D$37,3,FALSE),0),0)+IF($E140&lt;&gt;"",$E140*IFERROR(VLOOKUP($C140,'Start Here'!$A$15:$D$37,4,FALSE),0),0))</f>
        <v/>
      </c>
      <c r="G140" s="10"/>
      <c r="H140" s="15" t="str">
        <f>IF($G140&lt;&gt;"",IFERROR(1*$G140,$F140),$F140)</f>
        <v/>
      </c>
      <c r="I140" s="15" t="str">
        <f>IF($C140="","",IFERROR(VLOOKUP('Start Here'!$B$11,'Start Here'!$A$15:$D$37,2,FALSE),0)+IF($D140&lt;&gt;"",$D140*IFERROR(VLOOKUP('Start Here'!$B$11,'Start Here'!$A$15:$D$37,3,FALSE),0),0)+IF($E140&lt;&gt;"",$E140*IFERROR(VLOOKUP('Start Here'!$B$11,'Start Here'!$A$15:$D$37,4,FALSE),0),0))</f>
        <v/>
      </c>
      <c r="J140" s="15" t="str">
        <f>IF($C140="","",IFERROR($I140,0)-IFERROR($H140,0))</f>
        <v/>
      </c>
      <c r="K140" s="16"/>
      <c r="L140" s="16"/>
      <c r="M140" s="16"/>
      <c r="N140" s="9"/>
      <c r="O140" s="9"/>
    </row>
    <row r="141" spans="1:15">
      <c r="A141" s="12"/>
      <c r="B141" s="9"/>
      <c r="C141" s="9"/>
      <c r="D141" s="13"/>
      <c r="E141" s="14"/>
      <c r="F141" s="15" t="str">
        <f>IF($C141="","",IFERROR(VLOOKUP($C141,'Start Here'!$A$15:$D$37,2,FALSE),0)+IF($D141&lt;&gt;"",$D141*IFERROR(VLOOKUP($C141,'Start Here'!$A$15:$D$37,3,FALSE),0),0)+IF($E141&lt;&gt;"",$E141*IFERROR(VLOOKUP($C141,'Start Here'!$A$15:$D$37,4,FALSE),0),0))</f>
        <v/>
      </c>
      <c r="G141" s="10"/>
      <c r="H141" s="15" t="str">
        <f>IF($G141&lt;&gt;"",IFERROR(1*$G141,$F141),$F141)</f>
        <v/>
      </c>
      <c r="I141" s="15" t="str">
        <f>IF($C141="","",IFERROR(VLOOKUP('Start Here'!$B$11,'Start Here'!$A$15:$D$37,2,FALSE),0)+IF($D141&lt;&gt;"",$D141*IFERROR(VLOOKUP('Start Here'!$B$11,'Start Here'!$A$15:$D$37,3,FALSE),0),0)+IF($E141&lt;&gt;"",$E141*IFERROR(VLOOKUP('Start Here'!$B$11,'Start Here'!$A$15:$D$37,4,FALSE),0),0))</f>
        <v/>
      </c>
      <c r="J141" s="15" t="str">
        <f>IF($C141="","",IFERROR($I141,0)-IFERROR($H141,0))</f>
        <v/>
      </c>
      <c r="K141" s="16"/>
      <c r="L141" s="16"/>
      <c r="M141" s="16"/>
      <c r="N141" s="9"/>
      <c r="O141" s="9"/>
    </row>
    <row r="142" spans="1:15">
      <c r="A142" s="12"/>
      <c r="B142" s="9"/>
      <c r="C142" s="9"/>
      <c r="D142" s="13"/>
      <c r="E142" s="14"/>
      <c r="F142" s="15" t="str">
        <f>IF($C142="","",IFERROR(VLOOKUP($C142,'Start Here'!$A$15:$D$37,2,FALSE),0)+IF($D142&lt;&gt;"",$D142*IFERROR(VLOOKUP($C142,'Start Here'!$A$15:$D$37,3,FALSE),0),0)+IF($E142&lt;&gt;"",$E142*IFERROR(VLOOKUP($C142,'Start Here'!$A$15:$D$37,4,FALSE),0),0))</f>
        <v/>
      </c>
      <c r="G142" s="10"/>
      <c r="H142" s="15" t="str">
        <f>IF($G142&lt;&gt;"",IFERROR(1*$G142,$F142),$F142)</f>
        <v/>
      </c>
      <c r="I142" s="15" t="str">
        <f>IF($C142="","",IFERROR(VLOOKUP('Start Here'!$B$11,'Start Here'!$A$15:$D$37,2,FALSE),0)+IF($D142&lt;&gt;"",$D142*IFERROR(VLOOKUP('Start Here'!$B$11,'Start Here'!$A$15:$D$37,3,FALSE),0),0)+IF($E142&lt;&gt;"",$E142*IFERROR(VLOOKUP('Start Here'!$B$11,'Start Here'!$A$15:$D$37,4,FALSE),0),0))</f>
        <v/>
      </c>
      <c r="J142" s="15" t="str">
        <f>IF($C142="","",IFERROR($I142,0)-IFERROR($H142,0))</f>
        <v/>
      </c>
      <c r="K142" s="16"/>
      <c r="L142" s="16"/>
      <c r="M142" s="16"/>
      <c r="N142" s="9"/>
      <c r="O142" s="9"/>
    </row>
    <row r="143" spans="1:15">
      <c r="A143" s="12"/>
      <c r="B143" s="9"/>
      <c r="C143" s="9"/>
      <c r="D143" s="13"/>
      <c r="E143" s="14"/>
      <c r="F143" s="15" t="str">
        <f>IF($C143="","",IFERROR(VLOOKUP($C143,'Start Here'!$A$15:$D$37,2,FALSE),0)+IF($D143&lt;&gt;"",$D143*IFERROR(VLOOKUP($C143,'Start Here'!$A$15:$D$37,3,FALSE),0),0)+IF($E143&lt;&gt;"",$E143*IFERROR(VLOOKUP($C143,'Start Here'!$A$15:$D$37,4,FALSE),0),0))</f>
        <v/>
      </c>
      <c r="G143" s="10"/>
      <c r="H143" s="15" t="str">
        <f>IF($G143&lt;&gt;"",IFERROR(1*$G143,$F143),$F143)</f>
        <v/>
      </c>
      <c r="I143" s="15" t="str">
        <f>IF($C143="","",IFERROR(VLOOKUP('Start Here'!$B$11,'Start Here'!$A$15:$D$37,2,FALSE),0)+IF($D143&lt;&gt;"",$D143*IFERROR(VLOOKUP('Start Here'!$B$11,'Start Here'!$A$15:$D$37,3,FALSE),0),0)+IF($E143&lt;&gt;"",$E143*IFERROR(VLOOKUP('Start Here'!$B$11,'Start Here'!$A$15:$D$37,4,FALSE),0),0))</f>
        <v/>
      </c>
      <c r="J143" s="15" t="str">
        <f>IF($C143="","",IFERROR($I143,0)-IFERROR($H143,0))</f>
        <v/>
      </c>
      <c r="K143" s="16"/>
      <c r="L143" s="16"/>
      <c r="M143" s="16"/>
      <c r="N143" s="9"/>
      <c r="O143" s="9"/>
    </row>
    <row r="144" spans="1:15">
      <c r="A144" s="12"/>
      <c r="B144" s="9"/>
      <c r="C144" s="9"/>
      <c r="D144" s="13"/>
      <c r="E144" s="14"/>
      <c r="F144" s="15" t="str">
        <f>IF($C144="","",IFERROR(VLOOKUP($C144,'Start Here'!$A$15:$D$37,2,FALSE),0)+IF($D144&lt;&gt;"",$D144*IFERROR(VLOOKUP($C144,'Start Here'!$A$15:$D$37,3,FALSE),0),0)+IF($E144&lt;&gt;"",$E144*IFERROR(VLOOKUP($C144,'Start Here'!$A$15:$D$37,4,FALSE),0),0))</f>
        <v/>
      </c>
      <c r="G144" s="10"/>
      <c r="H144" s="15" t="str">
        <f>IF($G144&lt;&gt;"",IFERROR(1*$G144,$F144),$F144)</f>
        <v/>
      </c>
      <c r="I144" s="15" t="str">
        <f>IF($C144="","",IFERROR(VLOOKUP('Start Here'!$B$11,'Start Here'!$A$15:$D$37,2,FALSE),0)+IF($D144&lt;&gt;"",$D144*IFERROR(VLOOKUP('Start Here'!$B$11,'Start Here'!$A$15:$D$37,3,FALSE),0),0)+IF($E144&lt;&gt;"",$E144*IFERROR(VLOOKUP('Start Here'!$B$11,'Start Here'!$A$15:$D$37,4,FALSE),0),0))</f>
        <v/>
      </c>
      <c r="J144" s="15" t="str">
        <f>IF($C144="","",IFERROR($I144,0)-IFERROR($H144,0))</f>
        <v/>
      </c>
      <c r="K144" s="16"/>
      <c r="L144" s="16"/>
      <c r="M144" s="16"/>
      <c r="N144" s="9"/>
      <c r="O144" s="9"/>
    </row>
    <row r="145" spans="1:15">
      <c r="A145" s="12"/>
      <c r="B145" s="9"/>
      <c r="C145" s="9"/>
      <c r="D145" s="13"/>
      <c r="E145" s="14"/>
      <c r="F145" s="15" t="str">
        <f>IF($C145="","",IFERROR(VLOOKUP($C145,'Start Here'!$A$15:$D$37,2,FALSE),0)+IF($D145&lt;&gt;"",$D145*IFERROR(VLOOKUP($C145,'Start Here'!$A$15:$D$37,3,FALSE),0),0)+IF($E145&lt;&gt;"",$E145*IFERROR(VLOOKUP($C145,'Start Here'!$A$15:$D$37,4,FALSE),0),0))</f>
        <v/>
      </c>
      <c r="G145" s="10"/>
      <c r="H145" s="15" t="str">
        <f>IF($G145&lt;&gt;"",IFERROR(1*$G145,$F145),$F145)</f>
        <v/>
      </c>
      <c r="I145" s="15" t="str">
        <f>IF($C145="","",IFERROR(VLOOKUP('Start Here'!$B$11,'Start Here'!$A$15:$D$37,2,FALSE),0)+IF($D145&lt;&gt;"",$D145*IFERROR(VLOOKUP('Start Here'!$B$11,'Start Here'!$A$15:$D$37,3,FALSE),0),0)+IF($E145&lt;&gt;"",$E145*IFERROR(VLOOKUP('Start Here'!$B$11,'Start Here'!$A$15:$D$37,4,FALSE),0),0))</f>
        <v/>
      </c>
      <c r="J145" s="15" t="str">
        <f>IF($C145="","",IFERROR($I145,0)-IFERROR($H145,0))</f>
        <v/>
      </c>
      <c r="K145" s="16"/>
      <c r="L145" s="16"/>
      <c r="M145" s="16"/>
      <c r="N145" s="9"/>
      <c r="O145" s="9"/>
    </row>
    <row r="146" spans="1:15">
      <c r="A146" s="12"/>
      <c r="B146" s="9"/>
      <c r="C146" s="9"/>
      <c r="D146" s="13"/>
      <c r="E146" s="14"/>
      <c r="F146" s="15" t="str">
        <f>IF($C146="","",IFERROR(VLOOKUP($C146,'Start Here'!$A$15:$D$37,2,FALSE),0)+IF($D146&lt;&gt;"",$D146*IFERROR(VLOOKUP($C146,'Start Here'!$A$15:$D$37,3,FALSE),0),0)+IF($E146&lt;&gt;"",$E146*IFERROR(VLOOKUP($C146,'Start Here'!$A$15:$D$37,4,FALSE),0),0))</f>
        <v/>
      </c>
      <c r="G146" s="10"/>
      <c r="H146" s="15" t="str">
        <f>IF($G146&lt;&gt;"",IFERROR(1*$G146,$F146),$F146)</f>
        <v/>
      </c>
      <c r="I146" s="15" t="str">
        <f>IF($C146="","",IFERROR(VLOOKUP('Start Here'!$B$11,'Start Here'!$A$15:$D$37,2,FALSE),0)+IF($D146&lt;&gt;"",$D146*IFERROR(VLOOKUP('Start Here'!$B$11,'Start Here'!$A$15:$D$37,3,FALSE),0),0)+IF($E146&lt;&gt;"",$E146*IFERROR(VLOOKUP('Start Here'!$B$11,'Start Here'!$A$15:$D$37,4,FALSE),0),0))</f>
        <v/>
      </c>
      <c r="J146" s="15" t="str">
        <f>IF($C146="","",IFERROR($I146,0)-IFERROR($H146,0))</f>
        <v/>
      </c>
      <c r="K146" s="16"/>
      <c r="L146" s="16"/>
      <c r="M146" s="16"/>
      <c r="N146" s="9"/>
      <c r="O146" s="9"/>
    </row>
    <row r="147" spans="1:15">
      <c r="A147" s="12"/>
      <c r="B147" s="9"/>
      <c r="C147" s="9"/>
      <c r="D147" s="13"/>
      <c r="E147" s="14"/>
      <c r="F147" s="15" t="str">
        <f>IF($C147="","",IFERROR(VLOOKUP($C147,'Start Here'!$A$15:$D$37,2,FALSE),0)+IF($D147&lt;&gt;"",$D147*IFERROR(VLOOKUP($C147,'Start Here'!$A$15:$D$37,3,FALSE),0),0)+IF($E147&lt;&gt;"",$E147*IFERROR(VLOOKUP($C147,'Start Here'!$A$15:$D$37,4,FALSE),0),0))</f>
        <v/>
      </c>
      <c r="G147" s="10"/>
      <c r="H147" s="15" t="str">
        <f>IF($G147&lt;&gt;"",IFERROR(1*$G147,$F147),$F147)</f>
        <v/>
      </c>
      <c r="I147" s="15" t="str">
        <f>IF($C147="","",IFERROR(VLOOKUP('Start Here'!$B$11,'Start Here'!$A$15:$D$37,2,FALSE),0)+IF($D147&lt;&gt;"",$D147*IFERROR(VLOOKUP('Start Here'!$B$11,'Start Here'!$A$15:$D$37,3,FALSE),0),0)+IF($E147&lt;&gt;"",$E147*IFERROR(VLOOKUP('Start Here'!$B$11,'Start Here'!$A$15:$D$37,4,FALSE),0),0))</f>
        <v/>
      </c>
      <c r="J147" s="15" t="str">
        <f>IF($C147="","",IFERROR($I147,0)-IFERROR($H147,0))</f>
        <v/>
      </c>
      <c r="K147" s="16"/>
      <c r="L147" s="16"/>
      <c r="M147" s="16"/>
      <c r="N147" s="9"/>
      <c r="O147" s="9"/>
    </row>
    <row r="148" spans="1:15">
      <c r="A148" s="12"/>
      <c r="B148" s="9"/>
      <c r="C148" s="9"/>
      <c r="D148" s="13"/>
      <c r="E148" s="14"/>
      <c r="F148" s="15" t="str">
        <f>IF($C148="","",IFERROR(VLOOKUP($C148,'Start Here'!$A$15:$D$37,2,FALSE),0)+IF($D148&lt;&gt;"",$D148*IFERROR(VLOOKUP($C148,'Start Here'!$A$15:$D$37,3,FALSE),0),0)+IF($E148&lt;&gt;"",$E148*IFERROR(VLOOKUP($C148,'Start Here'!$A$15:$D$37,4,FALSE),0),0))</f>
        <v/>
      </c>
      <c r="G148" s="10"/>
      <c r="H148" s="15" t="str">
        <f>IF($G148&lt;&gt;"",IFERROR(1*$G148,$F148),$F148)</f>
        <v/>
      </c>
      <c r="I148" s="15" t="str">
        <f>IF($C148="","",IFERROR(VLOOKUP('Start Here'!$B$11,'Start Here'!$A$15:$D$37,2,FALSE),0)+IF($D148&lt;&gt;"",$D148*IFERROR(VLOOKUP('Start Here'!$B$11,'Start Here'!$A$15:$D$37,3,FALSE),0),0)+IF($E148&lt;&gt;"",$E148*IFERROR(VLOOKUP('Start Here'!$B$11,'Start Here'!$A$15:$D$37,4,FALSE),0),0))</f>
        <v/>
      </c>
      <c r="J148" s="15" t="str">
        <f>IF($C148="","",IFERROR($I148,0)-IFERROR($H148,0))</f>
        <v/>
      </c>
      <c r="K148" s="16"/>
      <c r="L148" s="16"/>
      <c r="M148" s="16"/>
      <c r="N148" s="9"/>
      <c r="O148" s="9"/>
    </row>
    <row r="149" spans="1:15">
      <c r="A149" s="12"/>
      <c r="B149" s="9"/>
      <c r="C149" s="9"/>
      <c r="D149" s="13"/>
      <c r="E149" s="14"/>
      <c r="F149" s="15" t="str">
        <f>IF($C149="","",IFERROR(VLOOKUP($C149,'Start Here'!$A$15:$D$37,2,FALSE),0)+IF($D149&lt;&gt;"",$D149*IFERROR(VLOOKUP($C149,'Start Here'!$A$15:$D$37,3,FALSE),0),0)+IF($E149&lt;&gt;"",$E149*IFERROR(VLOOKUP($C149,'Start Here'!$A$15:$D$37,4,FALSE),0),0))</f>
        <v/>
      </c>
      <c r="G149" s="10"/>
      <c r="H149" s="15" t="str">
        <f>IF($G149&lt;&gt;"",IFERROR(1*$G149,$F149),$F149)</f>
        <v/>
      </c>
      <c r="I149" s="15" t="str">
        <f>IF($C149="","",IFERROR(VLOOKUP('Start Here'!$B$11,'Start Here'!$A$15:$D$37,2,FALSE),0)+IF($D149&lt;&gt;"",$D149*IFERROR(VLOOKUP('Start Here'!$B$11,'Start Here'!$A$15:$D$37,3,FALSE),0),0)+IF($E149&lt;&gt;"",$E149*IFERROR(VLOOKUP('Start Here'!$B$11,'Start Here'!$A$15:$D$37,4,FALSE),0),0))</f>
        <v/>
      </c>
      <c r="J149" s="15" t="str">
        <f>IF($C149="","",IFERROR($I149,0)-IFERROR($H149,0))</f>
        <v/>
      </c>
      <c r="K149" s="16"/>
      <c r="L149" s="16"/>
      <c r="M149" s="16"/>
      <c r="N149" s="9"/>
      <c r="O149" s="9"/>
    </row>
    <row r="150" spans="1:15">
      <c r="A150" s="12"/>
      <c r="B150" s="9"/>
      <c r="C150" s="9"/>
      <c r="D150" s="13"/>
      <c r="E150" s="14"/>
      <c r="F150" s="15" t="str">
        <f>IF($C150="","",IFERROR(VLOOKUP($C150,'Start Here'!$A$15:$D$37,2,FALSE),0)+IF($D150&lt;&gt;"",$D150*IFERROR(VLOOKUP($C150,'Start Here'!$A$15:$D$37,3,FALSE),0),0)+IF($E150&lt;&gt;"",$E150*IFERROR(VLOOKUP($C150,'Start Here'!$A$15:$D$37,4,FALSE),0),0))</f>
        <v/>
      </c>
      <c r="G150" s="10"/>
      <c r="H150" s="15" t="str">
        <f>IF($G150&lt;&gt;"",IFERROR(1*$G150,$F150),$F150)</f>
        <v/>
      </c>
      <c r="I150" s="15" t="str">
        <f>IF($C150="","",IFERROR(VLOOKUP('Start Here'!$B$11,'Start Here'!$A$15:$D$37,2,FALSE),0)+IF($D150&lt;&gt;"",$D150*IFERROR(VLOOKUP('Start Here'!$B$11,'Start Here'!$A$15:$D$37,3,FALSE),0),0)+IF($E150&lt;&gt;"",$E150*IFERROR(VLOOKUP('Start Here'!$B$11,'Start Here'!$A$15:$D$37,4,FALSE),0),0))</f>
        <v/>
      </c>
      <c r="J150" s="15" t="str">
        <f>IF($C150="","",IFERROR($I150,0)-IFERROR($H150,0))</f>
        <v/>
      </c>
      <c r="K150" s="16"/>
      <c r="L150" s="16"/>
      <c r="M150" s="16"/>
      <c r="N150" s="9"/>
      <c r="O150" s="9"/>
    </row>
    <row r="151" spans="1:15">
      <c r="A151" s="12"/>
      <c r="B151" s="9"/>
      <c r="C151" s="9"/>
      <c r="D151" s="13"/>
      <c r="E151" s="14"/>
      <c r="F151" s="15" t="str">
        <f>IF($C151="","",IFERROR(VLOOKUP($C151,'Start Here'!$A$15:$D$37,2,FALSE),0)+IF($D151&lt;&gt;"",$D151*IFERROR(VLOOKUP($C151,'Start Here'!$A$15:$D$37,3,FALSE),0),0)+IF($E151&lt;&gt;"",$E151*IFERROR(VLOOKUP($C151,'Start Here'!$A$15:$D$37,4,FALSE),0),0))</f>
        <v/>
      </c>
      <c r="G151" s="10"/>
      <c r="H151" s="15" t="str">
        <f>IF($G151&lt;&gt;"",IFERROR(1*$G151,$F151),$F151)</f>
        <v/>
      </c>
      <c r="I151" s="15" t="str">
        <f>IF($C151="","",IFERROR(VLOOKUP('Start Here'!$B$11,'Start Here'!$A$15:$D$37,2,FALSE),0)+IF($D151&lt;&gt;"",$D151*IFERROR(VLOOKUP('Start Here'!$B$11,'Start Here'!$A$15:$D$37,3,FALSE),0),0)+IF($E151&lt;&gt;"",$E151*IFERROR(VLOOKUP('Start Here'!$B$11,'Start Here'!$A$15:$D$37,4,FALSE),0),0))</f>
        <v/>
      </c>
      <c r="J151" s="15" t="str">
        <f>IF($C151="","",IFERROR($I151,0)-IFERROR($H151,0))</f>
        <v/>
      </c>
      <c r="K151" s="16"/>
      <c r="L151" s="16"/>
      <c r="M151" s="16"/>
      <c r="N151" s="9"/>
      <c r="O151" s="9"/>
    </row>
    <row r="152" spans="1:15">
      <c r="A152" s="12"/>
      <c r="B152" s="9"/>
      <c r="C152" s="9"/>
      <c r="D152" s="13"/>
      <c r="E152" s="14"/>
      <c r="F152" s="15" t="str">
        <f>IF($C152="","",IFERROR(VLOOKUP($C152,'Start Here'!$A$15:$D$37,2,FALSE),0)+IF($D152&lt;&gt;"",$D152*IFERROR(VLOOKUP($C152,'Start Here'!$A$15:$D$37,3,FALSE),0),0)+IF($E152&lt;&gt;"",$E152*IFERROR(VLOOKUP($C152,'Start Here'!$A$15:$D$37,4,FALSE),0),0))</f>
        <v/>
      </c>
      <c r="G152" s="10"/>
      <c r="H152" s="15" t="str">
        <f>IF($G152&lt;&gt;"",IFERROR(1*$G152,$F152),$F152)</f>
        <v/>
      </c>
      <c r="I152" s="15" t="str">
        <f>IF($C152="","",IFERROR(VLOOKUP('Start Here'!$B$11,'Start Here'!$A$15:$D$37,2,FALSE),0)+IF($D152&lt;&gt;"",$D152*IFERROR(VLOOKUP('Start Here'!$B$11,'Start Here'!$A$15:$D$37,3,FALSE),0),0)+IF($E152&lt;&gt;"",$E152*IFERROR(VLOOKUP('Start Here'!$B$11,'Start Here'!$A$15:$D$37,4,FALSE),0),0))</f>
        <v/>
      </c>
      <c r="J152" s="15" t="str">
        <f>IF($C152="","",IFERROR($I152,0)-IFERROR($H152,0))</f>
        <v/>
      </c>
      <c r="K152" s="16"/>
      <c r="L152" s="16"/>
      <c r="M152" s="16"/>
      <c r="N152" s="9"/>
      <c r="O152" s="9"/>
    </row>
    <row r="153" spans="1:15">
      <c r="A153" s="12"/>
      <c r="B153" s="9"/>
      <c r="C153" s="9"/>
      <c r="D153" s="13"/>
      <c r="E153" s="14"/>
      <c r="F153" s="15" t="str">
        <f>IF($C153="","",IFERROR(VLOOKUP($C153,'Start Here'!$A$15:$D$37,2,FALSE),0)+IF($D153&lt;&gt;"",$D153*IFERROR(VLOOKUP($C153,'Start Here'!$A$15:$D$37,3,FALSE),0),0)+IF($E153&lt;&gt;"",$E153*IFERROR(VLOOKUP($C153,'Start Here'!$A$15:$D$37,4,FALSE),0),0))</f>
        <v/>
      </c>
      <c r="G153" s="10"/>
      <c r="H153" s="15" t="str">
        <f>IF($G153&lt;&gt;"",IFERROR(1*$G153,$F153),$F153)</f>
        <v/>
      </c>
      <c r="I153" s="15" t="str">
        <f>IF($C153="","",IFERROR(VLOOKUP('Start Here'!$B$11,'Start Here'!$A$15:$D$37,2,FALSE),0)+IF($D153&lt;&gt;"",$D153*IFERROR(VLOOKUP('Start Here'!$B$11,'Start Here'!$A$15:$D$37,3,FALSE),0),0)+IF($E153&lt;&gt;"",$E153*IFERROR(VLOOKUP('Start Here'!$B$11,'Start Here'!$A$15:$D$37,4,FALSE),0),0))</f>
        <v/>
      </c>
      <c r="J153" s="15" t="str">
        <f>IF($C153="","",IFERROR($I153,0)-IFERROR($H153,0))</f>
        <v/>
      </c>
      <c r="K153" s="16"/>
      <c r="L153" s="16"/>
      <c r="M153" s="16"/>
      <c r="N153" s="9"/>
      <c r="O153" s="9"/>
    </row>
    <row r="154" spans="1:15">
      <c r="A154" s="12"/>
      <c r="B154" s="9"/>
      <c r="C154" s="9"/>
      <c r="D154" s="13"/>
      <c r="E154" s="14"/>
      <c r="F154" s="15" t="str">
        <f>IF($C154="","",IFERROR(VLOOKUP($C154,'Start Here'!$A$15:$D$37,2,FALSE),0)+IF($D154&lt;&gt;"",$D154*IFERROR(VLOOKUP($C154,'Start Here'!$A$15:$D$37,3,FALSE),0),0)+IF($E154&lt;&gt;"",$E154*IFERROR(VLOOKUP($C154,'Start Here'!$A$15:$D$37,4,FALSE),0),0))</f>
        <v/>
      </c>
      <c r="G154" s="10"/>
      <c r="H154" s="15" t="str">
        <f>IF($G154&lt;&gt;"",IFERROR(1*$G154,$F154),$F154)</f>
        <v/>
      </c>
      <c r="I154" s="15" t="str">
        <f>IF($C154="","",IFERROR(VLOOKUP('Start Here'!$B$11,'Start Here'!$A$15:$D$37,2,FALSE),0)+IF($D154&lt;&gt;"",$D154*IFERROR(VLOOKUP('Start Here'!$B$11,'Start Here'!$A$15:$D$37,3,FALSE),0),0)+IF($E154&lt;&gt;"",$E154*IFERROR(VLOOKUP('Start Here'!$B$11,'Start Here'!$A$15:$D$37,4,FALSE),0),0))</f>
        <v/>
      </c>
      <c r="J154" s="15" t="str">
        <f>IF($C154="","",IFERROR($I154,0)-IFERROR($H154,0))</f>
        <v/>
      </c>
      <c r="K154" s="16"/>
      <c r="L154" s="16"/>
      <c r="M154" s="16"/>
      <c r="N154" s="9"/>
      <c r="O154" s="9"/>
    </row>
    <row r="155" spans="1:15">
      <c r="A155" s="12"/>
      <c r="B155" s="9"/>
      <c r="C155" s="9"/>
      <c r="D155" s="13"/>
      <c r="E155" s="14"/>
      <c r="F155" s="15" t="str">
        <f>IF($C155="","",IFERROR(VLOOKUP($C155,'Start Here'!$A$15:$D$37,2,FALSE),0)+IF($D155&lt;&gt;"",$D155*IFERROR(VLOOKUP($C155,'Start Here'!$A$15:$D$37,3,FALSE),0),0)+IF($E155&lt;&gt;"",$E155*IFERROR(VLOOKUP($C155,'Start Here'!$A$15:$D$37,4,FALSE),0),0))</f>
        <v/>
      </c>
      <c r="G155" s="10"/>
      <c r="H155" s="15" t="str">
        <f>IF($G155&lt;&gt;"",IFERROR(1*$G155,$F155),$F155)</f>
        <v/>
      </c>
      <c r="I155" s="15" t="str">
        <f>IF($C155="","",IFERROR(VLOOKUP('Start Here'!$B$11,'Start Here'!$A$15:$D$37,2,FALSE),0)+IF($D155&lt;&gt;"",$D155*IFERROR(VLOOKUP('Start Here'!$B$11,'Start Here'!$A$15:$D$37,3,FALSE),0),0)+IF($E155&lt;&gt;"",$E155*IFERROR(VLOOKUP('Start Here'!$B$11,'Start Here'!$A$15:$D$37,4,FALSE),0),0))</f>
        <v/>
      </c>
      <c r="J155" s="15" t="str">
        <f>IF($C155="","",IFERROR($I155,0)-IFERROR($H155,0))</f>
        <v/>
      </c>
      <c r="K155" s="16"/>
      <c r="L155" s="16"/>
      <c r="M155" s="16"/>
      <c r="N155" s="9"/>
      <c r="O155" s="9"/>
    </row>
    <row r="156" spans="1:15">
      <c r="A156" s="12"/>
      <c r="B156" s="9"/>
      <c r="C156" s="9"/>
      <c r="D156" s="13"/>
      <c r="E156" s="14"/>
      <c r="F156" s="15" t="str">
        <f>IF($C156="","",IFERROR(VLOOKUP($C156,'Start Here'!$A$15:$D$37,2,FALSE),0)+IF($D156&lt;&gt;"",$D156*IFERROR(VLOOKUP($C156,'Start Here'!$A$15:$D$37,3,FALSE),0),0)+IF($E156&lt;&gt;"",$E156*IFERROR(VLOOKUP($C156,'Start Here'!$A$15:$D$37,4,FALSE),0),0))</f>
        <v/>
      </c>
      <c r="G156" s="10"/>
      <c r="H156" s="15" t="str">
        <f>IF($G156&lt;&gt;"",IFERROR(1*$G156,$F156),$F156)</f>
        <v/>
      </c>
      <c r="I156" s="15" t="str">
        <f>IF($C156="","",IFERROR(VLOOKUP('Start Here'!$B$11,'Start Here'!$A$15:$D$37,2,FALSE),0)+IF($D156&lt;&gt;"",$D156*IFERROR(VLOOKUP('Start Here'!$B$11,'Start Here'!$A$15:$D$37,3,FALSE),0),0)+IF($E156&lt;&gt;"",$E156*IFERROR(VLOOKUP('Start Here'!$B$11,'Start Here'!$A$15:$D$37,4,FALSE),0),0))</f>
        <v/>
      </c>
      <c r="J156" s="15" t="str">
        <f>IF($C156="","",IFERROR($I156,0)-IFERROR($H156,0))</f>
        <v/>
      </c>
      <c r="K156" s="16"/>
      <c r="L156" s="16"/>
      <c r="M156" s="16"/>
      <c r="N156" s="9"/>
      <c r="O156" s="9"/>
    </row>
    <row r="157" spans="1:15">
      <c r="A157" s="12"/>
      <c r="B157" s="9"/>
      <c r="C157" s="9"/>
      <c r="D157" s="13"/>
      <c r="E157" s="14"/>
      <c r="F157" s="15" t="str">
        <f>IF($C157="","",IFERROR(VLOOKUP($C157,'Start Here'!$A$15:$D$37,2,FALSE),0)+IF($D157&lt;&gt;"",$D157*IFERROR(VLOOKUP($C157,'Start Here'!$A$15:$D$37,3,FALSE),0),0)+IF($E157&lt;&gt;"",$E157*IFERROR(VLOOKUP($C157,'Start Here'!$A$15:$D$37,4,FALSE),0),0))</f>
        <v/>
      </c>
      <c r="G157" s="10"/>
      <c r="H157" s="15" t="str">
        <f>IF($G157&lt;&gt;"",IFERROR(1*$G157,$F157),$F157)</f>
        <v/>
      </c>
      <c r="I157" s="15" t="str">
        <f>IF($C157="","",IFERROR(VLOOKUP('Start Here'!$B$11,'Start Here'!$A$15:$D$37,2,FALSE),0)+IF($D157&lt;&gt;"",$D157*IFERROR(VLOOKUP('Start Here'!$B$11,'Start Here'!$A$15:$D$37,3,FALSE),0),0)+IF($E157&lt;&gt;"",$E157*IFERROR(VLOOKUP('Start Here'!$B$11,'Start Here'!$A$15:$D$37,4,FALSE),0),0))</f>
        <v/>
      </c>
      <c r="J157" s="15" t="str">
        <f>IF($C157="","",IFERROR($I157,0)-IFERROR($H157,0))</f>
        <v/>
      </c>
      <c r="K157" s="16"/>
      <c r="L157" s="16"/>
      <c r="M157" s="16"/>
      <c r="N157" s="9"/>
      <c r="O157" s="9"/>
    </row>
    <row r="158" spans="1:15">
      <c r="A158" s="12"/>
      <c r="B158" s="9"/>
      <c r="C158" s="9"/>
      <c r="D158" s="13"/>
      <c r="E158" s="14"/>
      <c r="F158" s="15" t="str">
        <f>IF($C158="","",IFERROR(VLOOKUP($C158,'Start Here'!$A$15:$D$37,2,FALSE),0)+IF($D158&lt;&gt;"",$D158*IFERROR(VLOOKUP($C158,'Start Here'!$A$15:$D$37,3,FALSE),0),0)+IF($E158&lt;&gt;"",$E158*IFERROR(VLOOKUP($C158,'Start Here'!$A$15:$D$37,4,FALSE),0),0))</f>
        <v/>
      </c>
      <c r="G158" s="10"/>
      <c r="H158" s="15" t="str">
        <f>IF($G158&lt;&gt;"",IFERROR(1*$G158,$F158),$F158)</f>
        <v/>
      </c>
      <c r="I158" s="15" t="str">
        <f>IF($C158="","",IFERROR(VLOOKUP('Start Here'!$B$11,'Start Here'!$A$15:$D$37,2,FALSE),0)+IF($D158&lt;&gt;"",$D158*IFERROR(VLOOKUP('Start Here'!$B$11,'Start Here'!$A$15:$D$37,3,FALSE),0),0)+IF($E158&lt;&gt;"",$E158*IFERROR(VLOOKUP('Start Here'!$B$11,'Start Here'!$A$15:$D$37,4,FALSE),0),0))</f>
        <v/>
      </c>
      <c r="J158" s="15" t="str">
        <f>IF($C158="","",IFERROR($I158,0)-IFERROR($H158,0))</f>
        <v/>
      </c>
      <c r="K158" s="16"/>
      <c r="L158" s="16"/>
      <c r="M158" s="16"/>
      <c r="N158" s="9"/>
      <c r="O158" s="9"/>
    </row>
    <row r="159" spans="1:15">
      <c r="A159" s="12"/>
      <c r="B159" s="9"/>
      <c r="C159" s="9"/>
      <c r="D159" s="13"/>
      <c r="E159" s="14"/>
      <c r="F159" s="15" t="str">
        <f>IF($C159="","",IFERROR(VLOOKUP($C159,'Start Here'!$A$15:$D$37,2,FALSE),0)+IF($D159&lt;&gt;"",$D159*IFERROR(VLOOKUP($C159,'Start Here'!$A$15:$D$37,3,FALSE),0),0)+IF($E159&lt;&gt;"",$E159*IFERROR(VLOOKUP($C159,'Start Here'!$A$15:$D$37,4,FALSE),0),0))</f>
        <v/>
      </c>
      <c r="G159" s="10"/>
      <c r="H159" s="15" t="str">
        <f>IF($G159&lt;&gt;"",IFERROR(1*$G159,$F159),$F159)</f>
        <v/>
      </c>
      <c r="I159" s="15" t="str">
        <f>IF($C159="","",IFERROR(VLOOKUP('Start Here'!$B$11,'Start Here'!$A$15:$D$37,2,FALSE),0)+IF($D159&lt;&gt;"",$D159*IFERROR(VLOOKUP('Start Here'!$B$11,'Start Here'!$A$15:$D$37,3,FALSE),0),0)+IF($E159&lt;&gt;"",$E159*IFERROR(VLOOKUP('Start Here'!$B$11,'Start Here'!$A$15:$D$37,4,FALSE),0),0))</f>
        <v/>
      </c>
      <c r="J159" s="15" t="str">
        <f>IF($C159="","",IFERROR($I159,0)-IFERROR($H159,0))</f>
        <v/>
      </c>
      <c r="K159" s="16"/>
      <c r="L159" s="16"/>
      <c r="M159" s="16"/>
      <c r="N159" s="9"/>
      <c r="O159" s="9"/>
    </row>
    <row r="160" spans="1:15">
      <c r="A160" s="12"/>
      <c r="B160" s="9"/>
      <c r="C160" s="9"/>
      <c r="D160" s="13"/>
      <c r="E160" s="14"/>
      <c r="F160" s="15" t="str">
        <f>IF($C160="","",IFERROR(VLOOKUP($C160,'Start Here'!$A$15:$D$37,2,FALSE),0)+IF($D160&lt;&gt;"",$D160*IFERROR(VLOOKUP($C160,'Start Here'!$A$15:$D$37,3,FALSE),0),0)+IF($E160&lt;&gt;"",$E160*IFERROR(VLOOKUP($C160,'Start Here'!$A$15:$D$37,4,FALSE),0),0))</f>
        <v/>
      </c>
      <c r="G160" s="10"/>
      <c r="H160" s="15" t="str">
        <f>IF($G160&lt;&gt;"",IFERROR(1*$G160,$F160),$F160)</f>
        <v/>
      </c>
      <c r="I160" s="15" t="str">
        <f>IF($C160="","",IFERROR(VLOOKUP('Start Here'!$B$11,'Start Here'!$A$15:$D$37,2,FALSE),0)+IF($D160&lt;&gt;"",$D160*IFERROR(VLOOKUP('Start Here'!$B$11,'Start Here'!$A$15:$D$37,3,FALSE),0),0)+IF($E160&lt;&gt;"",$E160*IFERROR(VLOOKUP('Start Here'!$B$11,'Start Here'!$A$15:$D$37,4,FALSE),0),0))</f>
        <v/>
      </c>
      <c r="J160" s="15" t="str">
        <f>IF($C160="","",IFERROR($I160,0)-IFERROR($H160,0))</f>
        <v/>
      </c>
      <c r="K160" s="16"/>
      <c r="L160" s="16"/>
      <c r="M160" s="16"/>
      <c r="N160" s="9"/>
      <c r="O160" s="9"/>
    </row>
    <row r="161" spans="1:15">
      <c r="A161" s="12"/>
      <c r="B161" s="9"/>
      <c r="C161" s="9"/>
      <c r="D161" s="13"/>
      <c r="E161" s="14"/>
      <c r="F161" s="15" t="str">
        <f>IF($C161="","",IFERROR(VLOOKUP($C161,'Start Here'!$A$15:$D$37,2,FALSE),0)+IF($D161&lt;&gt;"",$D161*IFERROR(VLOOKUP($C161,'Start Here'!$A$15:$D$37,3,FALSE),0),0)+IF($E161&lt;&gt;"",$E161*IFERROR(VLOOKUP($C161,'Start Here'!$A$15:$D$37,4,FALSE),0),0))</f>
        <v/>
      </c>
      <c r="G161" s="10"/>
      <c r="H161" s="15" t="str">
        <f>IF($G161&lt;&gt;"",IFERROR(1*$G161,$F161),$F161)</f>
        <v/>
      </c>
      <c r="I161" s="15" t="str">
        <f>IF($C161="","",IFERROR(VLOOKUP('Start Here'!$B$11,'Start Here'!$A$15:$D$37,2,FALSE),0)+IF($D161&lt;&gt;"",$D161*IFERROR(VLOOKUP('Start Here'!$B$11,'Start Here'!$A$15:$D$37,3,FALSE),0),0)+IF($E161&lt;&gt;"",$E161*IFERROR(VLOOKUP('Start Here'!$B$11,'Start Here'!$A$15:$D$37,4,FALSE),0),0))</f>
        <v/>
      </c>
      <c r="J161" s="15" t="str">
        <f>IF($C161="","",IFERROR($I161,0)-IFERROR($H161,0))</f>
        <v/>
      </c>
      <c r="K161" s="16"/>
      <c r="L161" s="16"/>
      <c r="M161" s="16"/>
      <c r="N161" s="9"/>
      <c r="O161" s="9"/>
    </row>
    <row r="162" spans="1:15">
      <c r="A162" s="12"/>
      <c r="B162" s="9"/>
      <c r="C162" s="9"/>
      <c r="D162" s="13"/>
      <c r="E162" s="14"/>
      <c r="F162" s="15" t="str">
        <f>IF($C162="","",IFERROR(VLOOKUP($C162,'Start Here'!$A$15:$D$37,2,FALSE),0)+IF($D162&lt;&gt;"",$D162*IFERROR(VLOOKUP($C162,'Start Here'!$A$15:$D$37,3,FALSE),0),0)+IF($E162&lt;&gt;"",$E162*IFERROR(VLOOKUP($C162,'Start Here'!$A$15:$D$37,4,FALSE),0),0))</f>
        <v/>
      </c>
      <c r="G162" s="10"/>
      <c r="H162" s="15" t="str">
        <f>IF($G162&lt;&gt;"",IFERROR(1*$G162,$F162),$F162)</f>
        <v/>
      </c>
      <c r="I162" s="15" t="str">
        <f>IF($C162="","",IFERROR(VLOOKUP('Start Here'!$B$11,'Start Here'!$A$15:$D$37,2,FALSE),0)+IF($D162&lt;&gt;"",$D162*IFERROR(VLOOKUP('Start Here'!$B$11,'Start Here'!$A$15:$D$37,3,FALSE),0),0)+IF($E162&lt;&gt;"",$E162*IFERROR(VLOOKUP('Start Here'!$B$11,'Start Here'!$A$15:$D$37,4,FALSE),0),0))</f>
        <v/>
      </c>
      <c r="J162" s="15" t="str">
        <f>IF($C162="","",IFERROR($I162,0)-IFERROR($H162,0))</f>
        <v/>
      </c>
      <c r="K162" s="16"/>
      <c r="L162" s="16"/>
      <c r="M162" s="16"/>
      <c r="N162" s="9"/>
      <c r="O162" s="9"/>
    </row>
    <row r="163" spans="1:15">
      <c r="A163" s="12"/>
      <c r="B163" s="9"/>
      <c r="C163" s="9"/>
      <c r="D163" s="13"/>
      <c r="E163" s="14"/>
      <c r="F163" s="15" t="str">
        <f>IF($C163="","",IFERROR(VLOOKUP($C163,'Start Here'!$A$15:$D$37,2,FALSE),0)+IF($D163&lt;&gt;"",$D163*IFERROR(VLOOKUP($C163,'Start Here'!$A$15:$D$37,3,FALSE),0),0)+IF($E163&lt;&gt;"",$E163*IFERROR(VLOOKUP($C163,'Start Here'!$A$15:$D$37,4,FALSE),0),0))</f>
        <v/>
      </c>
      <c r="G163" s="10"/>
      <c r="H163" s="15" t="str">
        <f>IF($G163&lt;&gt;"",IFERROR(1*$G163,$F163),$F163)</f>
        <v/>
      </c>
      <c r="I163" s="15" t="str">
        <f>IF($C163="","",IFERROR(VLOOKUP('Start Here'!$B$11,'Start Here'!$A$15:$D$37,2,FALSE),0)+IF($D163&lt;&gt;"",$D163*IFERROR(VLOOKUP('Start Here'!$B$11,'Start Here'!$A$15:$D$37,3,FALSE),0),0)+IF($E163&lt;&gt;"",$E163*IFERROR(VLOOKUP('Start Here'!$B$11,'Start Here'!$A$15:$D$37,4,FALSE),0),0))</f>
        <v/>
      </c>
      <c r="J163" s="15" t="str">
        <f>IF($C163="","",IFERROR($I163,0)-IFERROR($H163,0))</f>
        <v/>
      </c>
      <c r="K163" s="16"/>
      <c r="L163" s="16"/>
      <c r="M163" s="16"/>
      <c r="N163" s="9"/>
      <c r="O163" s="9"/>
    </row>
    <row r="164" spans="1:15">
      <c r="A164" s="12"/>
      <c r="B164" s="9"/>
      <c r="C164" s="9"/>
      <c r="D164" s="13"/>
      <c r="E164" s="14"/>
      <c r="F164" s="15" t="str">
        <f>IF($C164="","",IFERROR(VLOOKUP($C164,'Start Here'!$A$15:$D$37,2,FALSE),0)+IF($D164&lt;&gt;"",$D164*IFERROR(VLOOKUP($C164,'Start Here'!$A$15:$D$37,3,FALSE),0),0)+IF($E164&lt;&gt;"",$E164*IFERROR(VLOOKUP($C164,'Start Here'!$A$15:$D$37,4,FALSE),0),0))</f>
        <v/>
      </c>
      <c r="G164" s="10"/>
      <c r="H164" s="15" t="str">
        <f>IF($G164&lt;&gt;"",IFERROR(1*$G164,$F164),$F164)</f>
        <v/>
      </c>
      <c r="I164" s="15" t="str">
        <f>IF($C164="","",IFERROR(VLOOKUP('Start Here'!$B$11,'Start Here'!$A$15:$D$37,2,FALSE),0)+IF($D164&lt;&gt;"",$D164*IFERROR(VLOOKUP('Start Here'!$B$11,'Start Here'!$A$15:$D$37,3,FALSE),0),0)+IF($E164&lt;&gt;"",$E164*IFERROR(VLOOKUP('Start Here'!$B$11,'Start Here'!$A$15:$D$37,4,FALSE),0),0))</f>
        <v/>
      </c>
      <c r="J164" s="15" t="str">
        <f>IF($C164="","",IFERROR($I164,0)-IFERROR($H164,0))</f>
        <v/>
      </c>
      <c r="K164" s="16"/>
      <c r="L164" s="16"/>
      <c r="M164" s="16"/>
      <c r="N164" s="9"/>
      <c r="O164" s="9"/>
    </row>
    <row r="165" spans="1:15">
      <c r="A165" s="12"/>
      <c r="B165" s="9"/>
      <c r="C165" s="9"/>
      <c r="D165" s="13"/>
      <c r="E165" s="14"/>
      <c r="F165" s="15" t="str">
        <f>IF($C165="","",IFERROR(VLOOKUP($C165,'Start Here'!$A$15:$D$37,2,FALSE),0)+IF($D165&lt;&gt;"",$D165*IFERROR(VLOOKUP($C165,'Start Here'!$A$15:$D$37,3,FALSE),0),0)+IF($E165&lt;&gt;"",$E165*IFERROR(VLOOKUP($C165,'Start Here'!$A$15:$D$37,4,FALSE),0),0))</f>
        <v/>
      </c>
      <c r="G165" s="10"/>
      <c r="H165" s="15" t="str">
        <f>IF($G165&lt;&gt;"",IFERROR(1*$G165,$F165),$F165)</f>
        <v/>
      </c>
      <c r="I165" s="15" t="str">
        <f>IF($C165="","",IFERROR(VLOOKUP('Start Here'!$B$11,'Start Here'!$A$15:$D$37,2,FALSE),0)+IF($D165&lt;&gt;"",$D165*IFERROR(VLOOKUP('Start Here'!$B$11,'Start Here'!$A$15:$D$37,3,FALSE),0),0)+IF($E165&lt;&gt;"",$E165*IFERROR(VLOOKUP('Start Here'!$B$11,'Start Here'!$A$15:$D$37,4,FALSE),0),0))</f>
        <v/>
      </c>
      <c r="J165" s="15" t="str">
        <f>IF($C165="","",IFERROR($I165,0)-IFERROR($H165,0))</f>
        <v/>
      </c>
      <c r="K165" s="16"/>
      <c r="L165" s="16"/>
      <c r="M165" s="16"/>
      <c r="N165" s="9"/>
      <c r="O165" s="9"/>
    </row>
    <row r="166" spans="1:15">
      <c r="A166" s="12"/>
      <c r="B166" s="9"/>
      <c r="C166" s="9"/>
      <c r="D166" s="13"/>
      <c r="E166" s="14"/>
      <c r="F166" s="15" t="str">
        <f>IF($C166="","",IFERROR(VLOOKUP($C166,'Start Here'!$A$15:$D$37,2,FALSE),0)+IF($D166&lt;&gt;"",$D166*IFERROR(VLOOKUP($C166,'Start Here'!$A$15:$D$37,3,FALSE),0),0)+IF($E166&lt;&gt;"",$E166*IFERROR(VLOOKUP($C166,'Start Here'!$A$15:$D$37,4,FALSE),0),0))</f>
        <v/>
      </c>
      <c r="G166" s="10"/>
      <c r="H166" s="15" t="str">
        <f>IF($G166&lt;&gt;"",IFERROR(1*$G166,$F166),$F166)</f>
        <v/>
      </c>
      <c r="I166" s="15" t="str">
        <f>IF($C166="","",IFERROR(VLOOKUP('Start Here'!$B$11,'Start Here'!$A$15:$D$37,2,FALSE),0)+IF($D166&lt;&gt;"",$D166*IFERROR(VLOOKUP('Start Here'!$B$11,'Start Here'!$A$15:$D$37,3,FALSE),0),0)+IF($E166&lt;&gt;"",$E166*IFERROR(VLOOKUP('Start Here'!$B$11,'Start Here'!$A$15:$D$37,4,FALSE),0),0))</f>
        <v/>
      </c>
      <c r="J166" s="15" t="str">
        <f>IF($C166="","",IFERROR($I166,0)-IFERROR($H166,0))</f>
        <v/>
      </c>
      <c r="K166" s="16"/>
      <c r="L166" s="16"/>
      <c r="M166" s="16"/>
      <c r="N166" s="9"/>
      <c r="O166" s="9"/>
    </row>
    <row r="167" spans="1:15">
      <c r="A167" s="12"/>
      <c r="B167" s="9"/>
      <c r="C167" s="9"/>
      <c r="D167" s="13"/>
      <c r="E167" s="14"/>
      <c r="F167" s="15" t="str">
        <f>IF($C167="","",IFERROR(VLOOKUP($C167,'Start Here'!$A$15:$D$37,2,FALSE),0)+IF($D167&lt;&gt;"",$D167*IFERROR(VLOOKUP($C167,'Start Here'!$A$15:$D$37,3,FALSE),0),0)+IF($E167&lt;&gt;"",$E167*IFERROR(VLOOKUP($C167,'Start Here'!$A$15:$D$37,4,FALSE),0),0))</f>
        <v/>
      </c>
      <c r="G167" s="10"/>
      <c r="H167" s="15" t="str">
        <f>IF($G167&lt;&gt;"",IFERROR(1*$G167,$F167),$F167)</f>
        <v/>
      </c>
      <c r="I167" s="15" t="str">
        <f>IF($C167="","",IFERROR(VLOOKUP('Start Here'!$B$11,'Start Here'!$A$15:$D$37,2,FALSE),0)+IF($D167&lt;&gt;"",$D167*IFERROR(VLOOKUP('Start Here'!$B$11,'Start Here'!$A$15:$D$37,3,FALSE),0),0)+IF($E167&lt;&gt;"",$E167*IFERROR(VLOOKUP('Start Here'!$B$11,'Start Here'!$A$15:$D$37,4,FALSE),0),0))</f>
        <v/>
      </c>
      <c r="J167" s="15" t="str">
        <f>IF($C167="","",IFERROR($I167,0)-IFERROR($H167,0))</f>
        <v/>
      </c>
      <c r="K167" s="16"/>
      <c r="L167" s="16"/>
      <c r="M167" s="16"/>
      <c r="N167" s="9"/>
      <c r="O167" s="9"/>
    </row>
    <row r="168" spans="1:15">
      <c r="A168" s="12"/>
      <c r="B168" s="9"/>
      <c r="C168" s="9"/>
      <c r="D168" s="13"/>
      <c r="E168" s="14"/>
      <c r="F168" s="15" t="str">
        <f>IF($C168="","",IFERROR(VLOOKUP($C168,'Start Here'!$A$15:$D$37,2,FALSE),0)+IF($D168&lt;&gt;"",$D168*IFERROR(VLOOKUP($C168,'Start Here'!$A$15:$D$37,3,FALSE),0),0)+IF($E168&lt;&gt;"",$E168*IFERROR(VLOOKUP($C168,'Start Here'!$A$15:$D$37,4,FALSE),0),0))</f>
        <v/>
      </c>
      <c r="G168" s="10"/>
      <c r="H168" s="15" t="str">
        <f>IF($G168&lt;&gt;"",IFERROR(1*$G168,$F168),$F168)</f>
        <v/>
      </c>
      <c r="I168" s="15" t="str">
        <f>IF($C168="","",IFERROR(VLOOKUP('Start Here'!$B$11,'Start Here'!$A$15:$D$37,2,FALSE),0)+IF($D168&lt;&gt;"",$D168*IFERROR(VLOOKUP('Start Here'!$B$11,'Start Here'!$A$15:$D$37,3,FALSE),0),0)+IF($E168&lt;&gt;"",$E168*IFERROR(VLOOKUP('Start Here'!$B$11,'Start Here'!$A$15:$D$37,4,FALSE),0),0))</f>
        <v/>
      </c>
      <c r="J168" s="15" t="str">
        <f>IF($C168="","",IFERROR($I168,0)-IFERROR($H168,0))</f>
        <v/>
      </c>
      <c r="K168" s="16"/>
      <c r="L168" s="16"/>
      <c r="M168" s="16"/>
      <c r="N168" s="9"/>
      <c r="O168" s="9"/>
    </row>
    <row r="169" spans="1:15">
      <c r="A169" s="12"/>
      <c r="B169" s="9"/>
      <c r="C169" s="9"/>
      <c r="D169" s="13"/>
      <c r="E169" s="14"/>
      <c r="F169" s="15" t="str">
        <f>IF($C169="","",IFERROR(VLOOKUP($C169,'Start Here'!$A$15:$D$37,2,FALSE),0)+IF($D169&lt;&gt;"",$D169*IFERROR(VLOOKUP($C169,'Start Here'!$A$15:$D$37,3,FALSE),0),0)+IF($E169&lt;&gt;"",$E169*IFERROR(VLOOKUP($C169,'Start Here'!$A$15:$D$37,4,FALSE),0),0))</f>
        <v/>
      </c>
      <c r="G169" s="10"/>
      <c r="H169" s="15" t="str">
        <f>IF($G169&lt;&gt;"",IFERROR(1*$G169,$F169),$F169)</f>
        <v/>
      </c>
      <c r="I169" s="15" t="str">
        <f>IF($C169="","",IFERROR(VLOOKUP('Start Here'!$B$11,'Start Here'!$A$15:$D$37,2,FALSE),0)+IF($D169&lt;&gt;"",$D169*IFERROR(VLOOKUP('Start Here'!$B$11,'Start Here'!$A$15:$D$37,3,FALSE),0),0)+IF($E169&lt;&gt;"",$E169*IFERROR(VLOOKUP('Start Here'!$B$11,'Start Here'!$A$15:$D$37,4,FALSE),0),0))</f>
        <v/>
      </c>
      <c r="J169" s="15" t="str">
        <f>IF($C169="","",IFERROR($I169,0)-IFERROR($H169,0))</f>
        <v/>
      </c>
      <c r="K169" s="16"/>
      <c r="L169" s="16"/>
      <c r="M169" s="16"/>
      <c r="N169" s="9"/>
      <c r="O169" s="9"/>
    </row>
    <row r="170" spans="1:15">
      <c r="A170" s="12"/>
      <c r="B170" s="9"/>
      <c r="C170" s="9"/>
      <c r="D170" s="13"/>
      <c r="E170" s="14"/>
      <c r="F170" s="15" t="str">
        <f>IF($C170="","",IFERROR(VLOOKUP($C170,'Start Here'!$A$15:$D$37,2,FALSE),0)+IF($D170&lt;&gt;"",$D170*IFERROR(VLOOKUP($C170,'Start Here'!$A$15:$D$37,3,FALSE),0),0)+IF($E170&lt;&gt;"",$E170*IFERROR(VLOOKUP($C170,'Start Here'!$A$15:$D$37,4,FALSE),0),0))</f>
        <v/>
      </c>
      <c r="G170" s="10"/>
      <c r="H170" s="15" t="str">
        <f>IF($G170&lt;&gt;"",IFERROR(1*$G170,$F170),$F170)</f>
        <v/>
      </c>
      <c r="I170" s="15" t="str">
        <f>IF($C170="","",IFERROR(VLOOKUP('Start Here'!$B$11,'Start Here'!$A$15:$D$37,2,FALSE),0)+IF($D170&lt;&gt;"",$D170*IFERROR(VLOOKUP('Start Here'!$B$11,'Start Here'!$A$15:$D$37,3,FALSE),0),0)+IF($E170&lt;&gt;"",$E170*IFERROR(VLOOKUP('Start Here'!$B$11,'Start Here'!$A$15:$D$37,4,FALSE),0),0))</f>
        <v/>
      </c>
      <c r="J170" s="15" t="str">
        <f>IF($C170="","",IFERROR($I170,0)-IFERROR($H170,0))</f>
        <v/>
      </c>
      <c r="K170" s="16"/>
      <c r="L170" s="16"/>
      <c r="M170" s="16"/>
      <c r="N170" s="9"/>
      <c r="O170" s="9"/>
    </row>
    <row r="171" spans="1:15">
      <c r="A171" s="12"/>
      <c r="B171" s="9"/>
      <c r="C171" s="9"/>
      <c r="D171" s="13"/>
      <c r="E171" s="14"/>
      <c r="F171" s="15" t="str">
        <f>IF($C171="","",IFERROR(VLOOKUP($C171,'Start Here'!$A$15:$D$37,2,FALSE),0)+IF($D171&lt;&gt;"",$D171*IFERROR(VLOOKUP($C171,'Start Here'!$A$15:$D$37,3,FALSE),0),0)+IF($E171&lt;&gt;"",$E171*IFERROR(VLOOKUP($C171,'Start Here'!$A$15:$D$37,4,FALSE),0),0))</f>
        <v/>
      </c>
      <c r="G171" s="10"/>
      <c r="H171" s="15" t="str">
        <f>IF($G171&lt;&gt;"",IFERROR(1*$G171,$F171),$F171)</f>
        <v/>
      </c>
      <c r="I171" s="15" t="str">
        <f>IF($C171="","",IFERROR(VLOOKUP('Start Here'!$B$11,'Start Here'!$A$15:$D$37,2,FALSE),0)+IF($D171&lt;&gt;"",$D171*IFERROR(VLOOKUP('Start Here'!$B$11,'Start Here'!$A$15:$D$37,3,FALSE),0),0)+IF($E171&lt;&gt;"",$E171*IFERROR(VLOOKUP('Start Here'!$B$11,'Start Here'!$A$15:$D$37,4,FALSE),0),0))</f>
        <v/>
      </c>
      <c r="J171" s="15" t="str">
        <f>IF($C171="","",IFERROR($I171,0)-IFERROR($H171,0))</f>
        <v/>
      </c>
      <c r="K171" s="16"/>
      <c r="L171" s="16"/>
      <c r="M171" s="16"/>
      <c r="N171" s="9"/>
      <c r="O171" s="9"/>
    </row>
    <row r="172" spans="1:15">
      <c r="A172" s="12"/>
      <c r="B172" s="9"/>
      <c r="C172" s="9"/>
      <c r="D172" s="13"/>
      <c r="E172" s="14"/>
      <c r="F172" s="15" t="str">
        <f>IF($C172="","",IFERROR(VLOOKUP($C172,'Start Here'!$A$15:$D$37,2,FALSE),0)+IF($D172&lt;&gt;"",$D172*IFERROR(VLOOKUP($C172,'Start Here'!$A$15:$D$37,3,FALSE),0),0)+IF($E172&lt;&gt;"",$E172*IFERROR(VLOOKUP($C172,'Start Here'!$A$15:$D$37,4,FALSE),0),0))</f>
        <v/>
      </c>
      <c r="G172" s="10"/>
      <c r="H172" s="15" t="str">
        <f>IF($G172&lt;&gt;"",IFERROR(1*$G172,$F172),$F172)</f>
        <v/>
      </c>
      <c r="I172" s="15" t="str">
        <f>IF($C172="","",IFERROR(VLOOKUP('Start Here'!$B$11,'Start Here'!$A$15:$D$37,2,FALSE),0)+IF($D172&lt;&gt;"",$D172*IFERROR(VLOOKUP('Start Here'!$B$11,'Start Here'!$A$15:$D$37,3,FALSE),0),0)+IF($E172&lt;&gt;"",$E172*IFERROR(VLOOKUP('Start Here'!$B$11,'Start Here'!$A$15:$D$37,4,FALSE),0),0))</f>
        <v/>
      </c>
      <c r="J172" s="15" t="str">
        <f>IF($C172="","",IFERROR($I172,0)-IFERROR($H172,0))</f>
        <v/>
      </c>
      <c r="K172" s="16"/>
      <c r="L172" s="16"/>
      <c r="M172" s="16"/>
      <c r="N172" s="9"/>
      <c r="O172" s="9"/>
    </row>
    <row r="173" spans="1:15">
      <c r="A173" s="12"/>
      <c r="B173" s="9"/>
      <c r="C173" s="9"/>
      <c r="D173" s="13"/>
      <c r="E173" s="14"/>
      <c r="F173" s="15" t="str">
        <f>IF($C173="","",IFERROR(VLOOKUP($C173,'Start Here'!$A$15:$D$37,2,FALSE),0)+IF($D173&lt;&gt;"",$D173*IFERROR(VLOOKUP($C173,'Start Here'!$A$15:$D$37,3,FALSE),0),0)+IF($E173&lt;&gt;"",$E173*IFERROR(VLOOKUP($C173,'Start Here'!$A$15:$D$37,4,FALSE),0),0))</f>
        <v/>
      </c>
      <c r="G173" s="10"/>
      <c r="H173" s="15" t="str">
        <f>IF($G173&lt;&gt;"",IFERROR(1*$G173,$F173),$F173)</f>
        <v/>
      </c>
      <c r="I173" s="15" t="str">
        <f>IF($C173="","",IFERROR(VLOOKUP('Start Here'!$B$11,'Start Here'!$A$15:$D$37,2,FALSE),0)+IF($D173&lt;&gt;"",$D173*IFERROR(VLOOKUP('Start Here'!$B$11,'Start Here'!$A$15:$D$37,3,FALSE),0),0)+IF($E173&lt;&gt;"",$E173*IFERROR(VLOOKUP('Start Here'!$B$11,'Start Here'!$A$15:$D$37,4,FALSE),0),0))</f>
        <v/>
      </c>
      <c r="J173" s="15" t="str">
        <f>IF($C173="","",IFERROR($I173,0)-IFERROR($H173,0))</f>
        <v/>
      </c>
      <c r="K173" s="16"/>
      <c r="L173" s="16"/>
      <c r="M173" s="16"/>
      <c r="N173" s="9"/>
      <c r="O173" s="9"/>
    </row>
    <row r="174" spans="1:15">
      <c r="A174" s="12"/>
      <c r="B174" s="9"/>
      <c r="C174" s="9"/>
      <c r="D174" s="13"/>
      <c r="E174" s="14"/>
      <c r="F174" s="15" t="str">
        <f>IF($C174="","",IFERROR(VLOOKUP($C174,'Start Here'!$A$15:$D$37,2,FALSE),0)+IF($D174&lt;&gt;"",$D174*IFERROR(VLOOKUP($C174,'Start Here'!$A$15:$D$37,3,FALSE),0),0)+IF($E174&lt;&gt;"",$E174*IFERROR(VLOOKUP($C174,'Start Here'!$A$15:$D$37,4,FALSE),0),0))</f>
        <v/>
      </c>
      <c r="G174" s="10"/>
      <c r="H174" s="15" t="str">
        <f>IF($G174&lt;&gt;"",IFERROR(1*$G174,$F174),$F174)</f>
        <v/>
      </c>
      <c r="I174" s="15" t="str">
        <f>IF($C174="","",IFERROR(VLOOKUP('Start Here'!$B$11,'Start Here'!$A$15:$D$37,2,FALSE),0)+IF($D174&lt;&gt;"",$D174*IFERROR(VLOOKUP('Start Here'!$B$11,'Start Here'!$A$15:$D$37,3,FALSE),0),0)+IF($E174&lt;&gt;"",$E174*IFERROR(VLOOKUP('Start Here'!$B$11,'Start Here'!$A$15:$D$37,4,FALSE),0),0))</f>
        <v/>
      </c>
      <c r="J174" s="15" t="str">
        <f>IF($C174="","",IFERROR($I174,0)-IFERROR($H174,0))</f>
        <v/>
      </c>
      <c r="K174" s="16"/>
      <c r="L174" s="16"/>
      <c r="M174" s="16"/>
      <c r="N174" s="9"/>
      <c r="O174" s="9"/>
    </row>
    <row r="175" spans="1:15">
      <c r="A175" s="12"/>
      <c r="B175" s="9"/>
      <c r="C175" s="9"/>
      <c r="D175" s="13"/>
      <c r="E175" s="14"/>
      <c r="F175" s="15" t="str">
        <f>IF($C175="","",IFERROR(VLOOKUP($C175,'Start Here'!$A$15:$D$37,2,FALSE),0)+IF($D175&lt;&gt;"",$D175*IFERROR(VLOOKUP($C175,'Start Here'!$A$15:$D$37,3,FALSE),0),0)+IF($E175&lt;&gt;"",$E175*IFERROR(VLOOKUP($C175,'Start Here'!$A$15:$D$37,4,FALSE),0),0))</f>
        <v/>
      </c>
      <c r="G175" s="10"/>
      <c r="H175" s="15" t="str">
        <f>IF($G175&lt;&gt;"",IFERROR(1*$G175,$F175),$F175)</f>
        <v/>
      </c>
      <c r="I175" s="15" t="str">
        <f>IF($C175="","",IFERROR(VLOOKUP('Start Here'!$B$11,'Start Here'!$A$15:$D$37,2,FALSE),0)+IF($D175&lt;&gt;"",$D175*IFERROR(VLOOKUP('Start Here'!$B$11,'Start Here'!$A$15:$D$37,3,FALSE),0),0)+IF($E175&lt;&gt;"",$E175*IFERROR(VLOOKUP('Start Here'!$B$11,'Start Here'!$A$15:$D$37,4,FALSE),0),0))</f>
        <v/>
      </c>
      <c r="J175" s="15" t="str">
        <f>IF($C175="","",IFERROR($I175,0)-IFERROR($H175,0))</f>
        <v/>
      </c>
      <c r="K175" s="16"/>
      <c r="L175" s="16"/>
      <c r="M175" s="16"/>
      <c r="N175" s="9"/>
      <c r="O175" s="9"/>
    </row>
    <row r="176" spans="1:15">
      <c r="A176" s="12"/>
      <c r="B176" s="9"/>
      <c r="C176" s="9"/>
      <c r="D176" s="13"/>
      <c r="E176" s="14"/>
      <c r="F176" s="15" t="str">
        <f>IF($C176="","",IFERROR(VLOOKUP($C176,'Start Here'!$A$15:$D$37,2,FALSE),0)+IF($D176&lt;&gt;"",$D176*IFERROR(VLOOKUP($C176,'Start Here'!$A$15:$D$37,3,FALSE),0),0)+IF($E176&lt;&gt;"",$E176*IFERROR(VLOOKUP($C176,'Start Here'!$A$15:$D$37,4,FALSE),0),0))</f>
        <v/>
      </c>
      <c r="G176" s="10"/>
      <c r="H176" s="15" t="str">
        <f>IF($G176&lt;&gt;"",IFERROR(1*$G176,$F176),$F176)</f>
        <v/>
      </c>
      <c r="I176" s="15" t="str">
        <f>IF($C176="","",IFERROR(VLOOKUP('Start Here'!$B$11,'Start Here'!$A$15:$D$37,2,FALSE),0)+IF($D176&lt;&gt;"",$D176*IFERROR(VLOOKUP('Start Here'!$B$11,'Start Here'!$A$15:$D$37,3,FALSE),0),0)+IF($E176&lt;&gt;"",$E176*IFERROR(VLOOKUP('Start Here'!$B$11,'Start Here'!$A$15:$D$37,4,FALSE),0),0))</f>
        <v/>
      </c>
      <c r="J176" s="15" t="str">
        <f>IF($C176="","",IFERROR($I176,0)-IFERROR($H176,0))</f>
        <v/>
      </c>
      <c r="K176" s="16"/>
      <c r="L176" s="16"/>
      <c r="M176" s="16"/>
      <c r="N176" s="9"/>
      <c r="O176" s="9"/>
    </row>
    <row r="177" spans="1:15">
      <c r="A177" s="12"/>
      <c r="B177" s="9"/>
      <c r="C177" s="9"/>
      <c r="D177" s="13"/>
      <c r="E177" s="14"/>
      <c r="F177" s="15" t="str">
        <f>IF($C177="","",IFERROR(VLOOKUP($C177,'Start Here'!$A$15:$D$37,2,FALSE),0)+IF($D177&lt;&gt;"",$D177*IFERROR(VLOOKUP($C177,'Start Here'!$A$15:$D$37,3,FALSE),0),0)+IF($E177&lt;&gt;"",$E177*IFERROR(VLOOKUP($C177,'Start Here'!$A$15:$D$37,4,FALSE),0),0))</f>
        <v/>
      </c>
      <c r="G177" s="10"/>
      <c r="H177" s="15" t="str">
        <f>IF($G177&lt;&gt;"",IFERROR(1*$G177,$F177),$F177)</f>
        <v/>
      </c>
      <c r="I177" s="15" t="str">
        <f>IF($C177="","",IFERROR(VLOOKUP('Start Here'!$B$11,'Start Here'!$A$15:$D$37,2,FALSE),0)+IF($D177&lt;&gt;"",$D177*IFERROR(VLOOKUP('Start Here'!$B$11,'Start Here'!$A$15:$D$37,3,FALSE),0),0)+IF($E177&lt;&gt;"",$E177*IFERROR(VLOOKUP('Start Here'!$B$11,'Start Here'!$A$15:$D$37,4,FALSE),0),0))</f>
        <v/>
      </c>
      <c r="J177" s="15" t="str">
        <f>IF($C177="","",IFERROR($I177,0)-IFERROR($H177,0))</f>
        <v/>
      </c>
      <c r="K177" s="16"/>
      <c r="L177" s="16"/>
      <c r="M177" s="16"/>
      <c r="N177" s="9"/>
      <c r="O177" s="9"/>
    </row>
    <row r="178" spans="1:15">
      <c r="A178" s="12"/>
      <c r="B178" s="9"/>
      <c r="C178" s="9"/>
      <c r="D178" s="13"/>
      <c r="E178" s="14"/>
      <c r="F178" s="15" t="str">
        <f>IF($C178="","",IFERROR(VLOOKUP($C178,'Start Here'!$A$15:$D$37,2,FALSE),0)+IF($D178&lt;&gt;"",$D178*IFERROR(VLOOKUP($C178,'Start Here'!$A$15:$D$37,3,FALSE),0),0)+IF($E178&lt;&gt;"",$E178*IFERROR(VLOOKUP($C178,'Start Here'!$A$15:$D$37,4,FALSE),0),0))</f>
        <v/>
      </c>
      <c r="G178" s="10"/>
      <c r="H178" s="15" t="str">
        <f>IF($G178&lt;&gt;"",IFERROR(1*$G178,$F178),$F178)</f>
        <v/>
      </c>
      <c r="I178" s="15" t="str">
        <f>IF($C178="","",IFERROR(VLOOKUP('Start Here'!$B$11,'Start Here'!$A$15:$D$37,2,FALSE),0)+IF($D178&lt;&gt;"",$D178*IFERROR(VLOOKUP('Start Here'!$B$11,'Start Here'!$A$15:$D$37,3,FALSE),0),0)+IF($E178&lt;&gt;"",$E178*IFERROR(VLOOKUP('Start Here'!$B$11,'Start Here'!$A$15:$D$37,4,FALSE),0),0))</f>
        <v/>
      </c>
      <c r="J178" s="15" t="str">
        <f>IF($C178="","",IFERROR($I178,0)-IFERROR($H178,0))</f>
        <v/>
      </c>
      <c r="K178" s="16"/>
      <c r="L178" s="16"/>
      <c r="M178" s="16"/>
      <c r="N178" s="9"/>
      <c r="O178" s="9"/>
    </row>
    <row r="179" spans="1:15">
      <c r="A179" s="12"/>
      <c r="B179" s="9"/>
      <c r="C179" s="9"/>
      <c r="D179" s="13"/>
      <c r="E179" s="14"/>
      <c r="F179" s="15" t="str">
        <f>IF($C179="","",IFERROR(VLOOKUP($C179,'Start Here'!$A$15:$D$37,2,FALSE),0)+IF($D179&lt;&gt;"",$D179*IFERROR(VLOOKUP($C179,'Start Here'!$A$15:$D$37,3,FALSE),0),0)+IF($E179&lt;&gt;"",$E179*IFERROR(VLOOKUP($C179,'Start Here'!$A$15:$D$37,4,FALSE),0),0))</f>
        <v/>
      </c>
      <c r="G179" s="10"/>
      <c r="H179" s="15" t="str">
        <f>IF($G179&lt;&gt;"",IFERROR(1*$G179,$F179),$F179)</f>
        <v/>
      </c>
      <c r="I179" s="15" t="str">
        <f>IF($C179="","",IFERROR(VLOOKUP('Start Here'!$B$11,'Start Here'!$A$15:$D$37,2,FALSE),0)+IF($D179&lt;&gt;"",$D179*IFERROR(VLOOKUP('Start Here'!$B$11,'Start Here'!$A$15:$D$37,3,FALSE),0),0)+IF($E179&lt;&gt;"",$E179*IFERROR(VLOOKUP('Start Here'!$B$11,'Start Here'!$A$15:$D$37,4,FALSE),0),0))</f>
        <v/>
      </c>
      <c r="J179" s="15" t="str">
        <f>IF($C179="","",IFERROR($I179,0)-IFERROR($H179,0))</f>
        <v/>
      </c>
      <c r="K179" s="16"/>
      <c r="L179" s="16"/>
      <c r="M179" s="16"/>
      <c r="N179" s="9"/>
      <c r="O179" s="9"/>
    </row>
    <row r="180" spans="1:15">
      <c r="A180" s="12"/>
      <c r="B180" s="9"/>
      <c r="C180" s="9"/>
      <c r="D180" s="13"/>
      <c r="E180" s="14"/>
      <c r="F180" s="15" t="str">
        <f>IF($C180="","",IFERROR(VLOOKUP($C180,'Start Here'!$A$15:$D$37,2,FALSE),0)+IF($D180&lt;&gt;"",$D180*IFERROR(VLOOKUP($C180,'Start Here'!$A$15:$D$37,3,FALSE),0),0)+IF($E180&lt;&gt;"",$E180*IFERROR(VLOOKUP($C180,'Start Here'!$A$15:$D$37,4,FALSE),0),0))</f>
        <v/>
      </c>
      <c r="G180" s="10"/>
      <c r="H180" s="15" t="str">
        <f>IF($G180&lt;&gt;"",IFERROR(1*$G180,$F180),$F180)</f>
        <v/>
      </c>
      <c r="I180" s="15" t="str">
        <f>IF($C180="","",IFERROR(VLOOKUP('Start Here'!$B$11,'Start Here'!$A$15:$D$37,2,FALSE),0)+IF($D180&lt;&gt;"",$D180*IFERROR(VLOOKUP('Start Here'!$B$11,'Start Here'!$A$15:$D$37,3,FALSE),0),0)+IF($E180&lt;&gt;"",$E180*IFERROR(VLOOKUP('Start Here'!$B$11,'Start Here'!$A$15:$D$37,4,FALSE),0),0))</f>
        <v/>
      </c>
      <c r="J180" s="15" t="str">
        <f>IF($C180="","",IFERROR($I180,0)-IFERROR($H180,0))</f>
        <v/>
      </c>
      <c r="K180" s="16"/>
      <c r="L180" s="16"/>
      <c r="M180" s="16"/>
      <c r="N180" s="9"/>
      <c r="O180" s="9"/>
    </row>
    <row r="181" spans="1:15">
      <c r="A181" s="12"/>
      <c r="B181" s="9"/>
      <c r="C181" s="9"/>
      <c r="D181" s="13"/>
      <c r="E181" s="14"/>
      <c r="F181" s="15" t="str">
        <f>IF($C181="","",IFERROR(VLOOKUP($C181,'Start Here'!$A$15:$D$37,2,FALSE),0)+IF($D181&lt;&gt;"",$D181*IFERROR(VLOOKUP($C181,'Start Here'!$A$15:$D$37,3,FALSE),0),0)+IF($E181&lt;&gt;"",$E181*IFERROR(VLOOKUP($C181,'Start Here'!$A$15:$D$37,4,FALSE),0),0))</f>
        <v/>
      </c>
      <c r="G181" s="10"/>
      <c r="H181" s="15" t="str">
        <f>IF($G181&lt;&gt;"",IFERROR(1*$G181,$F181),$F181)</f>
        <v/>
      </c>
      <c r="I181" s="15" t="str">
        <f>IF($C181="","",IFERROR(VLOOKUP('Start Here'!$B$11,'Start Here'!$A$15:$D$37,2,FALSE),0)+IF($D181&lt;&gt;"",$D181*IFERROR(VLOOKUP('Start Here'!$B$11,'Start Here'!$A$15:$D$37,3,FALSE),0),0)+IF($E181&lt;&gt;"",$E181*IFERROR(VLOOKUP('Start Here'!$B$11,'Start Here'!$A$15:$D$37,4,FALSE),0),0))</f>
        <v/>
      </c>
      <c r="J181" s="15" t="str">
        <f>IF($C181="","",IFERROR($I181,0)-IFERROR($H181,0))</f>
        <v/>
      </c>
      <c r="K181" s="16"/>
      <c r="L181" s="16"/>
      <c r="M181" s="16"/>
      <c r="N181" s="9"/>
      <c r="O181" s="9"/>
    </row>
    <row r="182" spans="1:15">
      <c r="A182" s="12"/>
      <c r="B182" s="9"/>
      <c r="C182" s="9"/>
      <c r="D182" s="13"/>
      <c r="E182" s="14"/>
      <c r="F182" s="15" t="str">
        <f>IF($C182="","",IFERROR(VLOOKUP($C182,'Start Here'!$A$15:$D$37,2,FALSE),0)+IF($D182&lt;&gt;"",$D182*IFERROR(VLOOKUP($C182,'Start Here'!$A$15:$D$37,3,FALSE),0),0)+IF($E182&lt;&gt;"",$E182*IFERROR(VLOOKUP($C182,'Start Here'!$A$15:$D$37,4,FALSE),0),0))</f>
        <v/>
      </c>
      <c r="G182" s="10"/>
      <c r="H182" s="15" t="str">
        <f>IF($G182&lt;&gt;"",IFERROR(1*$G182,$F182),$F182)</f>
        <v/>
      </c>
      <c r="I182" s="15" t="str">
        <f>IF($C182="","",IFERROR(VLOOKUP('Start Here'!$B$11,'Start Here'!$A$15:$D$37,2,FALSE),0)+IF($D182&lt;&gt;"",$D182*IFERROR(VLOOKUP('Start Here'!$B$11,'Start Here'!$A$15:$D$37,3,FALSE),0),0)+IF($E182&lt;&gt;"",$E182*IFERROR(VLOOKUP('Start Here'!$B$11,'Start Here'!$A$15:$D$37,4,FALSE),0),0))</f>
        <v/>
      </c>
      <c r="J182" s="15" t="str">
        <f>IF($C182="","",IFERROR($I182,0)-IFERROR($H182,0))</f>
        <v/>
      </c>
      <c r="K182" s="16"/>
      <c r="L182" s="16"/>
      <c r="M182" s="16"/>
      <c r="N182" s="9"/>
      <c r="O182" s="9"/>
    </row>
    <row r="183" spans="1:15">
      <c r="A183" s="12"/>
      <c r="B183" s="9"/>
      <c r="C183" s="9"/>
      <c r="D183" s="13"/>
      <c r="E183" s="14"/>
      <c r="F183" s="15" t="str">
        <f>IF($C183="","",IFERROR(VLOOKUP($C183,'Start Here'!$A$15:$D$37,2,FALSE),0)+IF($D183&lt;&gt;"",$D183*IFERROR(VLOOKUP($C183,'Start Here'!$A$15:$D$37,3,FALSE),0),0)+IF($E183&lt;&gt;"",$E183*IFERROR(VLOOKUP($C183,'Start Here'!$A$15:$D$37,4,FALSE),0),0))</f>
        <v/>
      </c>
      <c r="G183" s="10"/>
      <c r="H183" s="15" t="str">
        <f>IF($G183&lt;&gt;"",IFERROR(1*$G183,$F183),$F183)</f>
        <v/>
      </c>
      <c r="I183" s="15" t="str">
        <f>IF($C183="","",IFERROR(VLOOKUP('Start Here'!$B$11,'Start Here'!$A$15:$D$37,2,FALSE),0)+IF($D183&lt;&gt;"",$D183*IFERROR(VLOOKUP('Start Here'!$B$11,'Start Here'!$A$15:$D$37,3,FALSE),0),0)+IF($E183&lt;&gt;"",$E183*IFERROR(VLOOKUP('Start Here'!$B$11,'Start Here'!$A$15:$D$37,4,FALSE),0),0))</f>
        <v/>
      </c>
      <c r="J183" s="15" t="str">
        <f>IF($C183="","",IFERROR($I183,0)-IFERROR($H183,0))</f>
        <v/>
      </c>
      <c r="K183" s="16"/>
      <c r="L183" s="16"/>
      <c r="M183" s="16"/>
      <c r="N183" s="9"/>
      <c r="O183" s="9"/>
    </row>
    <row r="184" spans="1:15">
      <c r="A184" s="12"/>
      <c r="B184" s="9"/>
      <c r="C184" s="9"/>
      <c r="D184" s="13"/>
      <c r="E184" s="14"/>
      <c r="F184" s="15" t="str">
        <f>IF($C184="","",IFERROR(VLOOKUP($C184,'Start Here'!$A$15:$D$37,2,FALSE),0)+IF($D184&lt;&gt;"",$D184*IFERROR(VLOOKUP($C184,'Start Here'!$A$15:$D$37,3,FALSE),0),0)+IF($E184&lt;&gt;"",$E184*IFERROR(VLOOKUP($C184,'Start Here'!$A$15:$D$37,4,FALSE),0),0))</f>
        <v/>
      </c>
      <c r="G184" s="10"/>
      <c r="H184" s="15" t="str">
        <f>IF($G184&lt;&gt;"",IFERROR(1*$G184,$F184),$F184)</f>
        <v/>
      </c>
      <c r="I184" s="15" t="str">
        <f>IF($C184="","",IFERROR(VLOOKUP('Start Here'!$B$11,'Start Here'!$A$15:$D$37,2,FALSE),0)+IF($D184&lt;&gt;"",$D184*IFERROR(VLOOKUP('Start Here'!$B$11,'Start Here'!$A$15:$D$37,3,FALSE),0),0)+IF($E184&lt;&gt;"",$E184*IFERROR(VLOOKUP('Start Here'!$B$11,'Start Here'!$A$15:$D$37,4,FALSE),0),0))</f>
        <v/>
      </c>
      <c r="J184" s="15" t="str">
        <f>IF($C184="","",IFERROR($I184,0)-IFERROR($H184,0))</f>
        <v/>
      </c>
      <c r="K184" s="16"/>
      <c r="L184" s="16"/>
      <c r="M184" s="16"/>
      <c r="N184" s="9"/>
      <c r="O184" s="9"/>
    </row>
    <row r="185" spans="1:15">
      <c r="A185" s="12"/>
      <c r="B185" s="9"/>
      <c r="C185" s="9"/>
      <c r="D185" s="13"/>
      <c r="E185" s="14"/>
      <c r="F185" s="15" t="str">
        <f>IF($C185="","",IFERROR(VLOOKUP($C185,'Start Here'!$A$15:$D$37,2,FALSE),0)+IF($D185&lt;&gt;"",$D185*IFERROR(VLOOKUP($C185,'Start Here'!$A$15:$D$37,3,FALSE),0),0)+IF($E185&lt;&gt;"",$E185*IFERROR(VLOOKUP($C185,'Start Here'!$A$15:$D$37,4,FALSE),0),0))</f>
        <v/>
      </c>
      <c r="G185" s="10"/>
      <c r="H185" s="15" t="str">
        <f>IF($G185&lt;&gt;"",IFERROR(1*$G185,$F185),$F185)</f>
        <v/>
      </c>
      <c r="I185" s="15" t="str">
        <f>IF($C185="","",IFERROR(VLOOKUP('Start Here'!$B$11,'Start Here'!$A$15:$D$37,2,FALSE),0)+IF($D185&lt;&gt;"",$D185*IFERROR(VLOOKUP('Start Here'!$B$11,'Start Here'!$A$15:$D$37,3,FALSE),0),0)+IF($E185&lt;&gt;"",$E185*IFERROR(VLOOKUP('Start Here'!$B$11,'Start Here'!$A$15:$D$37,4,FALSE),0),0))</f>
        <v/>
      </c>
      <c r="J185" s="15" t="str">
        <f>IF($C185="","",IFERROR($I185,0)-IFERROR($H185,0))</f>
        <v/>
      </c>
      <c r="K185" s="16"/>
      <c r="L185" s="16"/>
      <c r="M185" s="16"/>
      <c r="N185" s="9"/>
      <c r="O185" s="9"/>
    </row>
    <row r="186" spans="1:15">
      <c r="A186" s="12"/>
      <c r="B186" s="9"/>
      <c r="C186" s="9"/>
      <c r="D186" s="13"/>
      <c r="E186" s="14"/>
      <c r="F186" s="15" t="str">
        <f>IF($C186="","",IFERROR(VLOOKUP($C186,'Start Here'!$A$15:$D$37,2,FALSE),0)+IF($D186&lt;&gt;"",$D186*IFERROR(VLOOKUP($C186,'Start Here'!$A$15:$D$37,3,FALSE),0),0)+IF($E186&lt;&gt;"",$E186*IFERROR(VLOOKUP($C186,'Start Here'!$A$15:$D$37,4,FALSE),0),0))</f>
        <v/>
      </c>
      <c r="G186" s="10"/>
      <c r="H186" s="15" t="str">
        <f>IF($G186&lt;&gt;"",IFERROR(1*$G186,$F186),$F186)</f>
        <v/>
      </c>
      <c r="I186" s="15" t="str">
        <f>IF($C186="","",IFERROR(VLOOKUP('Start Here'!$B$11,'Start Here'!$A$15:$D$37,2,FALSE),0)+IF($D186&lt;&gt;"",$D186*IFERROR(VLOOKUP('Start Here'!$B$11,'Start Here'!$A$15:$D$37,3,FALSE),0),0)+IF($E186&lt;&gt;"",$E186*IFERROR(VLOOKUP('Start Here'!$B$11,'Start Here'!$A$15:$D$37,4,FALSE),0),0))</f>
        <v/>
      </c>
      <c r="J186" s="15" t="str">
        <f>IF($C186="","",IFERROR($I186,0)-IFERROR($H186,0))</f>
        <v/>
      </c>
      <c r="K186" s="16"/>
      <c r="L186" s="16"/>
      <c r="M186" s="16"/>
      <c r="N186" s="9"/>
      <c r="O186" s="9"/>
    </row>
    <row r="187" spans="1:15">
      <c r="A187" s="12"/>
      <c r="B187" s="9"/>
      <c r="C187" s="9"/>
      <c r="D187" s="13"/>
      <c r="E187" s="14"/>
      <c r="F187" s="15" t="str">
        <f>IF($C187="","",IFERROR(VLOOKUP($C187,'Start Here'!$A$15:$D$37,2,FALSE),0)+IF($D187&lt;&gt;"",$D187*IFERROR(VLOOKUP($C187,'Start Here'!$A$15:$D$37,3,FALSE),0),0)+IF($E187&lt;&gt;"",$E187*IFERROR(VLOOKUP($C187,'Start Here'!$A$15:$D$37,4,FALSE),0),0))</f>
        <v/>
      </c>
      <c r="G187" s="10"/>
      <c r="H187" s="15" t="str">
        <f>IF($G187&lt;&gt;"",IFERROR(1*$G187,$F187),$F187)</f>
        <v/>
      </c>
      <c r="I187" s="15" t="str">
        <f>IF($C187="","",IFERROR(VLOOKUP('Start Here'!$B$11,'Start Here'!$A$15:$D$37,2,FALSE),0)+IF($D187&lt;&gt;"",$D187*IFERROR(VLOOKUP('Start Here'!$B$11,'Start Here'!$A$15:$D$37,3,FALSE),0),0)+IF($E187&lt;&gt;"",$E187*IFERROR(VLOOKUP('Start Here'!$B$11,'Start Here'!$A$15:$D$37,4,FALSE),0),0))</f>
        <v/>
      </c>
      <c r="J187" s="15" t="str">
        <f>IF($C187="","",IFERROR($I187,0)-IFERROR($H187,0))</f>
        <v/>
      </c>
      <c r="K187" s="16"/>
      <c r="L187" s="16"/>
      <c r="M187" s="16"/>
      <c r="N187" s="9"/>
      <c r="O187" s="9"/>
    </row>
    <row r="188" spans="1:15">
      <c r="A188" s="12"/>
      <c r="B188" s="9"/>
      <c r="C188" s="9"/>
      <c r="D188" s="13"/>
      <c r="E188" s="14"/>
      <c r="F188" s="15" t="str">
        <f>IF($C188="","",IFERROR(VLOOKUP($C188,'Start Here'!$A$15:$D$37,2,FALSE),0)+IF($D188&lt;&gt;"",$D188*IFERROR(VLOOKUP($C188,'Start Here'!$A$15:$D$37,3,FALSE),0),0)+IF($E188&lt;&gt;"",$E188*IFERROR(VLOOKUP($C188,'Start Here'!$A$15:$D$37,4,FALSE),0),0))</f>
        <v/>
      </c>
      <c r="G188" s="10"/>
      <c r="H188" s="15" t="str">
        <f>IF($G188&lt;&gt;"",IFERROR(1*$G188,$F188),$F188)</f>
        <v/>
      </c>
      <c r="I188" s="15" t="str">
        <f>IF($C188="","",IFERROR(VLOOKUP('Start Here'!$B$11,'Start Here'!$A$15:$D$37,2,FALSE),0)+IF($D188&lt;&gt;"",$D188*IFERROR(VLOOKUP('Start Here'!$B$11,'Start Here'!$A$15:$D$37,3,FALSE),0),0)+IF($E188&lt;&gt;"",$E188*IFERROR(VLOOKUP('Start Here'!$B$11,'Start Here'!$A$15:$D$37,4,FALSE),0),0))</f>
        <v/>
      </c>
      <c r="J188" s="15" t="str">
        <f>IF($C188="","",IFERROR($I188,0)-IFERROR($H188,0))</f>
        <v/>
      </c>
      <c r="K188" s="16"/>
      <c r="L188" s="16"/>
      <c r="M188" s="16"/>
      <c r="N188" s="9"/>
      <c r="O188" s="9"/>
    </row>
    <row r="189" spans="1:15">
      <c r="A189" s="12"/>
      <c r="B189" s="9"/>
      <c r="C189" s="9"/>
      <c r="D189" s="13"/>
      <c r="E189" s="14"/>
      <c r="F189" s="15" t="str">
        <f>IF($C189="","",IFERROR(VLOOKUP($C189,'Start Here'!$A$15:$D$37,2,FALSE),0)+IF($D189&lt;&gt;"",$D189*IFERROR(VLOOKUP($C189,'Start Here'!$A$15:$D$37,3,FALSE),0),0)+IF($E189&lt;&gt;"",$E189*IFERROR(VLOOKUP($C189,'Start Here'!$A$15:$D$37,4,FALSE),0),0))</f>
        <v/>
      </c>
      <c r="G189" s="10"/>
      <c r="H189" s="15" t="str">
        <f>IF($G189&lt;&gt;"",IFERROR(1*$G189,$F189),$F189)</f>
        <v/>
      </c>
      <c r="I189" s="15" t="str">
        <f>IF($C189="","",IFERROR(VLOOKUP('Start Here'!$B$11,'Start Here'!$A$15:$D$37,2,FALSE),0)+IF($D189&lt;&gt;"",$D189*IFERROR(VLOOKUP('Start Here'!$B$11,'Start Here'!$A$15:$D$37,3,FALSE),0),0)+IF($E189&lt;&gt;"",$E189*IFERROR(VLOOKUP('Start Here'!$B$11,'Start Here'!$A$15:$D$37,4,FALSE),0),0))</f>
        <v/>
      </c>
      <c r="J189" s="15" t="str">
        <f>IF($C189="","",IFERROR($I189,0)-IFERROR($H189,0))</f>
        <v/>
      </c>
      <c r="K189" s="16"/>
      <c r="L189" s="16"/>
      <c r="M189" s="16"/>
      <c r="N189" s="9"/>
      <c r="O189" s="9"/>
    </row>
    <row r="190" spans="1:15">
      <c r="A190" s="12"/>
      <c r="B190" s="9"/>
      <c r="C190" s="9"/>
      <c r="D190" s="13"/>
      <c r="E190" s="14"/>
      <c r="F190" s="15" t="str">
        <f>IF($C190="","",IFERROR(VLOOKUP($C190,'Start Here'!$A$15:$D$37,2,FALSE),0)+IF($D190&lt;&gt;"",$D190*IFERROR(VLOOKUP($C190,'Start Here'!$A$15:$D$37,3,FALSE),0),0)+IF($E190&lt;&gt;"",$E190*IFERROR(VLOOKUP($C190,'Start Here'!$A$15:$D$37,4,FALSE),0),0))</f>
        <v/>
      </c>
      <c r="G190" s="10"/>
      <c r="H190" s="15" t="str">
        <f>IF($G190&lt;&gt;"",IFERROR(1*$G190,$F190),$F190)</f>
        <v/>
      </c>
      <c r="I190" s="15" t="str">
        <f>IF($C190="","",IFERROR(VLOOKUP('Start Here'!$B$11,'Start Here'!$A$15:$D$37,2,FALSE),0)+IF($D190&lt;&gt;"",$D190*IFERROR(VLOOKUP('Start Here'!$B$11,'Start Here'!$A$15:$D$37,3,FALSE),0),0)+IF($E190&lt;&gt;"",$E190*IFERROR(VLOOKUP('Start Here'!$B$11,'Start Here'!$A$15:$D$37,4,FALSE),0),0))</f>
        <v/>
      </c>
      <c r="J190" s="15" t="str">
        <f>IF($C190="","",IFERROR($I190,0)-IFERROR($H190,0))</f>
        <v/>
      </c>
      <c r="K190" s="16"/>
      <c r="L190" s="16"/>
      <c r="M190" s="16"/>
      <c r="N190" s="9"/>
      <c r="O190" s="9"/>
    </row>
    <row r="191" spans="1:15">
      <c r="A191" s="12"/>
      <c r="B191" s="9"/>
      <c r="C191" s="9"/>
      <c r="D191" s="13"/>
      <c r="E191" s="14"/>
      <c r="F191" s="15" t="str">
        <f>IF($C191="","",IFERROR(VLOOKUP($C191,'Start Here'!$A$15:$D$37,2,FALSE),0)+IF($D191&lt;&gt;"",$D191*IFERROR(VLOOKUP($C191,'Start Here'!$A$15:$D$37,3,FALSE),0),0)+IF($E191&lt;&gt;"",$E191*IFERROR(VLOOKUP($C191,'Start Here'!$A$15:$D$37,4,FALSE),0),0))</f>
        <v/>
      </c>
      <c r="G191" s="10"/>
      <c r="H191" s="15" t="str">
        <f>IF($G191&lt;&gt;"",IFERROR(1*$G191,$F191),$F191)</f>
        <v/>
      </c>
      <c r="I191" s="15" t="str">
        <f>IF($C191="","",IFERROR(VLOOKUP('Start Here'!$B$11,'Start Here'!$A$15:$D$37,2,FALSE),0)+IF($D191&lt;&gt;"",$D191*IFERROR(VLOOKUP('Start Here'!$B$11,'Start Here'!$A$15:$D$37,3,FALSE),0),0)+IF($E191&lt;&gt;"",$E191*IFERROR(VLOOKUP('Start Here'!$B$11,'Start Here'!$A$15:$D$37,4,FALSE),0),0))</f>
        <v/>
      </c>
      <c r="J191" s="15" t="str">
        <f>IF($C191="","",IFERROR($I191,0)-IFERROR($H191,0))</f>
        <v/>
      </c>
      <c r="K191" s="16"/>
      <c r="L191" s="16"/>
      <c r="M191" s="16"/>
      <c r="N191" s="9"/>
      <c r="O191" s="9"/>
    </row>
    <row r="192" spans="1:15">
      <c r="A192" s="12"/>
      <c r="B192" s="9"/>
      <c r="C192" s="9"/>
      <c r="D192" s="13"/>
      <c r="E192" s="14"/>
      <c r="F192" s="15" t="str">
        <f>IF($C192="","",IFERROR(VLOOKUP($C192,'Start Here'!$A$15:$D$37,2,FALSE),0)+IF($D192&lt;&gt;"",$D192*IFERROR(VLOOKUP($C192,'Start Here'!$A$15:$D$37,3,FALSE),0),0)+IF($E192&lt;&gt;"",$E192*IFERROR(VLOOKUP($C192,'Start Here'!$A$15:$D$37,4,FALSE),0),0))</f>
        <v/>
      </c>
      <c r="G192" s="10"/>
      <c r="H192" s="15" t="str">
        <f>IF($G192&lt;&gt;"",IFERROR(1*$G192,$F192),$F192)</f>
        <v/>
      </c>
      <c r="I192" s="15" t="str">
        <f>IF($C192="","",IFERROR(VLOOKUP('Start Here'!$B$11,'Start Here'!$A$15:$D$37,2,FALSE),0)+IF($D192&lt;&gt;"",$D192*IFERROR(VLOOKUP('Start Here'!$B$11,'Start Here'!$A$15:$D$37,3,FALSE),0),0)+IF($E192&lt;&gt;"",$E192*IFERROR(VLOOKUP('Start Here'!$B$11,'Start Here'!$A$15:$D$37,4,FALSE),0),0))</f>
        <v/>
      </c>
      <c r="J192" s="15" t="str">
        <f>IF($C192="","",IFERROR($I192,0)-IFERROR($H192,0))</f>
        <v/>
      </c>
      <c r="K192" s="16"/>
      <c r="L192" s="16"/>
      <c r="M192" s="16"/>
      <c r="N192" s="9"/>
      <c r="O192" s="9"/>
    </row>
    <row r="193" spans="1:15">
      <c r="A193" s="12"/>
      <c r="B193" s="9"/>
      <c r="C193" s="9"/>
      <c r="D193" s="13"/>
      <c r="E193" s="14"/>
      <c r="F193" s="15" t="str">
        <f>IF($C193="","",IFERROR(VLOOKUP($C193,'Start Here'!$A$15:$D$37,2,FALSE),0)+IF($D193&lt;&gt;"",$D193*IFERROR(VLOOKUP($C193,'Start Here'!$A$15:$D$37,3,FALSE),0),0)+IF($E193&lt;&gt;"",$E193*IFERROR(VLOOKUP($C193,'Start Here'!$A$15:$D$37,4,FALSE),0),0))</f>
        <v/>
      </c>
      <c r="G193" s="10"/>
      <c r="H193" s="15" t="str">
        <f>IF($G193&lt;&gt;"",IFERROR(1*$G193,$F193),$F193)</f>
        <v/>
      </c>
      <c r="I193" s="15" t="str">
        <f>IF($C193="","",IFERROR(VLOOKUP('Start Here'!$B$11,'Start Here'!$A$15:$D$37,2,FALSE),0)+IF($D193&lt;&gt;"",$D193*IFERROR(VLOOKUP('Start Here'!$B$11,'Start Here'!$A$15:$D$37,3,FALSE),0),0)+IF($E193&lt;&gt;"",$E193*IFERROR(VLOOKUP('Start Here'!$B$11,'Start Here'!$A$15:$D$37,4,FALSE),0),0))</f>
        <v/>
      </c>
      <c r="J193" s="15" t="str">
        <f>IF($C193="","",IFERROR($I193,0)-IFERROR($H193,0))</f>
        <v/>
      </c>
      <c r="K193" s="16"/>
      <c r="L193" s="16"/>
      <c r="M193" s="16"/>
      <c r="N193" s="9"/>
      <c r="O193" s="9"/>
    </row>
    <row r="194" spans="1:15">
      <c r="A194" s="12"/>
      <c r="B194" s="9"/>
      <c r="C194" s="9"/>
      <c r="D194" s="13"/>
      <c r="E194" s="14"/>
      <c r="F194" s="15" t="str">
        <f>IF($C194="","",IFERROR(VLOOKUP($C194,'Start Here'!$A$15:$D$37,2,FALSE),0)+IF($D194&lt;&gt;"",$D194*IFERROR(VLOOKUP($C194,'Start Here'!$A$15:$D$37,3,FALSE),0),0)+IF($E194&lt;&gt;"",$E194*IFERROR(VLOOKUP($C194,'Start Here'!$A$15:$D$37,4,FALSE),0),0))</f>
        <v/>
      </c>
      <c r="G194" s="10"/>
      <c r="H194" s="15" t="str">
        <f>IF($G194&lt;&gt;"",IFERROR(1*$G194,$F194),$F194)</f>
        <v/>
      </c>
      <c r="I194" s="15" t="str">
        <f>IF($C194="","",IFERROR(VLOOKUP('Start Here'!$B$11,'Start Here'!$A$15:$D$37,2,FALSE),0)+IF($D194&lt;&gt;"",$D194*IFERROR(VLOOKUP('Start Here'!$B$11,'Start Here'!$A$15:$D$37,3,FALSE),0),0)+IF($E194&lt;&gt;"",$E194*IFERROR(VLOOKUP('Start Here'!$B$11,'Start Here'!$A$15:$D$37,4,FALSE),0),0))</f>
        <v/>
      </c>
      <c r="J194" s="15" t="str">
        <f>IF($C194="","",IFERROR($I194,0)-IFERROR($H194,0))</f>
        <v/>
      </c>
      <c r="K194" s="16"/>
      <c r="L194" s="16"/>
      <c r="M194" s="16"/>
      <c r="N194" s="9"/>
      <c r="O194" s="9"/>
    </row>
    <row r="195" spans="1:15">
      <c r="A195" s="12"/>
      <c r="B195" s="9"/>
      <c r="C195" s="9"/>
      <c r="D195" s="13"/>
      <c r="E195" s="14"/>
      <c r="F195" s="15" t="str">
        <f>IF($C195="","",IFERROR(VLOOKUP($C195,'Start Here'!$A$15:$D$37,2,FALSE),0)+IF($D195&lt;&gt;"",$D195*IFERROR(VLOOKUP($C195,'Start Here'!$A$15:$D$37,3,FALSE),0),0)+IF($E195&lt;&gt;"",$E195*IFERROR(VLOOKUP($C195,'Start Here'!$A$15:$D$37,4,FALSE),0),0))</f>
        <v/>
      </c>
      <c r="G195" s="10"/>
      <c r="H195" s="15" t="str">
        <f>IF($G195&lt;&gt;"",IFERROR(1*$G195,$F195),$F195)</f>
        <v/>
      </c>
      <c r="I195" s="15" t="str">
        <f>IF($C195="","",IFERROR(VLOOKUP('Start Here'!$B$11,'Start Here'!$A$15:$D$37,2,FALSE),0)+IF($D195&lt;&gt;"",$D195*IFERROR(VLOOKUP('Start Here'!$B$11,'Start Here'!$A$15:$D$37,3,FALSE),0),0)+IF($E195&lt;&gt;"",$E195*IFERROR(VLOOKUP('Start Here'!$B$11,'Start Here'!$A$15:$D$37,4,FALSE),0),0))</f>
        <v/>
      </c>
      <c r="J195" s="15" t="str">
        <f>IF($C195="","",IFERROR($I195,0)-IFERROR($H195,0))</f>
        <v/>
      </c>
      <c r="K195" s="16"/>
      <c r="L195" s="16"/>
      <c r="M195" s="16"/>
      <c r="N195" s="9"/>
      <c r="O195" s="9"/>
    </row>
    <row r="196" spans="1:15">
      <c r="A196" s="12"/>
      <c r="B196" s="9"/>
      <c r="C196" s="9"/>
      <c r="D196" s="13"/>
      <c r="E196" s="14"/>
      <c r="F196" s="15" t="str">
        <f>IF($C196="","",IFERROR(VLOOKUP($C196,'Start Here'!$A$15:$D$37,2,FALSE),0)+IF($D196&lt;&gt;"",$D196*IFERROR(VLOOKUP($C196,'Start Here'!$A$15:$D$37,3,FALSE),0),0)+IF($E196&lt;&gt;"",$E196*IFERROR(VLOOKUP($C196,'Start Here'!$A$15:$D$37,4,FALSE),0),0))</f>
        <v/>
      </c>
      <c r="G196" s="10"/>
      <c r="H196" s="15" t="str">
        <f>IF($G196&lt;&gt;"",IFERROR(1*$G196,$F196),$F196)</f>
        <v/>
      </c>
      <c r="I196" s="15" t="str">
        <f>IF($C196="","",IFERROR(VLOOKUP('Start Here'!$B$11,'Start Here'!$A$15:$D$37,2,FALSE),0)+IF($D196&lt;&gt;"",$D196*IFERROR(VLOOKUP('Start Here'!$B$11,'Start Here'!$A$15:$D$37,3,FALSE),0),0)+IF($E196&lt;&gt;"",$E196*IFERROR(VLOOKUP('Start Here'!$B$11,'Start Here'!$A$15:$D$37,4,FALSE),0),0))</f>
        <v/>
      </c>
      <c r="J196" s="15" t="str">
        <f>IF($C196="","",IFERROR($I196,0)-IFERROR($H196,0))</f>
        <v/>
      </c>
      <c r="K196" s="16"/>
      <c r="L196" s="16"/>
      <c r="M196" s="16"/>
      <c r="N196" s="9"/>
      <c r="O196" s="9"/>
    </row>
    <row r="197" spans="1:15">
      <c r="A197" s="12"/>
      <c r="B197" s="9"/>
      <c r="C197" s="9"/>
      <c r="D197" s="13"/>
      <c r="E197" s="14"/>
      <c r="F197" s="15" t="str">
        <f>IF($C197="","",IFERROR(VLOOKUP($C197,'Start Here'!$A$15:$D$37,2,FALSE),0)+IF($D197&lt;&gt;"",$D197*IFERROR(VLOOKUP($C197,'Start Here'!$A$15:$D$37,3,FALSE),0),0)+IF($E197&lt;&gt;"",$E197*IFERROR(VLOOKUP($C197,'Start Here'!$A$15:$D$37,4,FALSE),0),0))</f>
        <v/>
      </c>
      <c r="G197" s="10"/>
      <c r="H197" s="15" t="str">
        <f>IF($G197&lt;&gt;"",IFERROR(1*$G197,$F197),$F197)</f>
        <v/>
      </c>
      <c r="I197" s="15" t="str">
        <f>IF($C197="","",IFERROR(VLOOKUP('Start Here'!$B$11,'Start Here'!$A$15:$D$37,2,FALSE),0)+IF($D197&lt;&gt;"",$D197*IFERROR(VLOOKUP('Start Here'!$B$11,'Start Here'!$A$15:$D$37,3,FALSE),0),0)+IF($E197&lt;&gt;"",$E197*IFERROR(VLOOKUP('Start Here'!$B$11,'Start Here'!$A$15:$D$37,4,FALSE),0),0))</f>
        <v/>
      </c>
      <c r="J197" s="15" t="str">
        <f>IF($C197="","",IFERROR($I197,0)-IFERROR($H197,0))</f>
        <v/>
      </c>
      <c r="K197" s="16"/>
      <c r="L197" s="16"/>
      <c r="M197" s="16"/>
      <c r="N197" s="9"/>
      <c r="O197" s="9"/>
    </row>
    <row r="198" spans="1:15">
      <c r="A198" s="12"/>
      <c r="B198" s="9"/>
      <c r="C198" s="9"/>
      <c r="D198" s="13"/>
      <c r="E198" s="14"/>
      <c r="F198" s="15" t="str">
        <f>IF($C198="","",IFERROR(VLOOKUP($C198,'Start Here'!$A$15:$D$37,2,FALSE),0)+IF($D198&lt;&gt;"",$D198*IFERROR(VLOOKUP($C198,'Start Here'!$A$15:$D$37,3,FALSE),0),0)+IF($E198&lt;&gt;"",$E198*IFERROR(VLOOKUP($C198,'Start Here'!$A$15:$D$37,4,FALSE),0),0))</f>
        <v/>
      </c>
      <c r="G198" s="10"/>
      <c r="H198" s="15" t="str">
        <f>IF($G198&lt;&gt;"",IFERROR(1*$G198,$F198),$F198)</f>
        <v/>
      </c>
      <c r="I198" s="15" t="str">
        <f>IF($C198="","",IFERROR(VLOOKUP('Start Here'!$B$11,'Start Here'!$A$15:$D$37,2,FALSE),0)+IF($D198&lt;&gt;"",$D198*IFERROR(VLOOKUP('Start Here'!$B$11,'Start Here'!$A$15:$D$37,3,FALSE),0),0)+IF($E198&lt;&gt;"",$E198*IFERROR(VLOOKUP('Start Here'!$B$11,'Start Here'!$A$15:$D$37,4,FALSE),0),0))</f>
        <v/>
      </c>
      <c r="J198" s="15" t="str">
        <f>IF($C198="","",IFERROR($I198,0)-IFERROR($H198,0))</f>
        <v/>
      </c>
      <c r="K198" s="16"/>
      <c r="L198" s="16"/>
      <c r="M198" s="16"/>
      <c r="N198" s="9"/>
      <c r="O198" s="9"/>
    </row>
    <row r="199" spans="1:15">
      <c r="A199" s="12"/>
      <c r="B199" s="9"/>
      <c r="C199" s="9"/>
      <c r="D199" s="13"/>
      <c r="E199" s="14"/>
      <c r="F199" s="15" t="str">
        <f>IF($C199="","",IFERROR(VLOOKUP($C199,'Start Here'!$A$15:$D$37,2,FALSE),0)+IF($D199&lt;&gt;"",$D199*IFERROR(VLOOKUP($C199,'Start Here'!$A$15:$D$37,3,FALSE),0),0)+IF($E199&lt;&gt;"",$E199*IFERROR(VLOOKUP($C199,'Start Here'!$A$15:$D$37,4,FALSE),0),0))</f>
        <v/>
      </c>
      <c r="G199" s="10"/>
      <c r="H199" s="15" t="str">
        <f>IF($G199&lt;&gt;"",IFERROR(1*$G199,$F199),$F199)</f>
        <v/>
      </c>
      <c r="I199" s="15" t="str">
        <f>IF($C199="","",IFERROR(VLOOKUP('Start Here'!$B$11,'Start Here'!$A$15:$D$37,2,FALSE),0)+IF($D199&lt;&gt;"",$D199*IFERROR(VLOOKUP('Start Here'!$B$11,'Start Here'!$A$15:$D$37,3,FALSE),0),0)+IF($E199&lt;&gt;"",$E199*IFERROR(VLOOKUP('Start Here'!$B$11,'Start Here'!$A$15:$D$37,4,FALSE),0),0))</f>
        <v/>
      </c>
      <c r="J199" s="15" t="str">
        <f>IF($C199="","",IFERROR($I199,0)-IFERROR($H199,0))</f>
        <v/>
      </c>
      <c r="K199" s="16"/>
      <c r="L199" s="16"/>
      <c r="M199" s="16"/>
      <c r="N199" s="9"/>
      <c r="O199" s="9"/>
    </row>
    <row r="200" spans="1:15">
      <c r="A200" s="12"/>
      <c r="B200" s="9"/>
      <c r="C200" s="9"/>
      <c r="D200" s="13"/>
      <c r="E200" s="14"/>
      <c r="F200" s="15" t="str">
        <f>IF($C200="","",IFERROR(VLOOKUP($C200,'Start Here'!$A$15:$D$37,2,FALSE),0)+IF($D200&lt;&gt;"",$D200*IFERROR(VLOOKUP($C200,'Start Here'!$A$15:$D$37,3,FALSE),0),0)+IF($E200&lt;&gt;"",$E200*IFERROR(VLOOKUP($C200,'Start Here'!$A$15:$D$37,4,FALSE),0),0))</f>
        <v/>
      </c>
      <c r="G200" s="10"/>
      <c r="H200" s="15" t="str">
        <f>IF($G200&lt;&gt;"",IFERROR(1*$G200,$F200),$F200)</f>
        <v/>
      </c>
      <c r="I200" s="15" t="str">
        <f>IF($C200="","",IFERROR(VLOOKUP('Start Here'!$B$11,'Start Here'!$A$15:$D$37,2,FALSE),0)+IF($D200&lt;&gt;"",$D200*IFERROR(VLOOKUP('Start Here'!$B$11,'Start Here'!$A$15:$D$37,3,FALSE),0),0)+IF($E200&lt;&gt;"",$E200*IFERROR(VLOOKUP('Start Here'!$B$11,'Start Here'!$A$15:$D$37,4,FALSE),0),0))</f>
        <v/>
      </c>
      <c r="J200" s="15" t="str">
        <f>IF($C200="","",IFERROR($I200,0)-IFERROR($H200,0))</f>
        <v/>
      </c>
      <c r="K200" s="16"/>
      <c r="L200" s="16"/>
      <c r="M200" s="16"/>
      <c r="N200" s="9"/>
      <c r="O200" s="9"/>
    </row>
    <row r="201" spans="1:15">
      <c r="A201" s="12"/>
      <c r="B201" s="9"/>
      <c r="C201" s="9"/>
      <c r="D201" s="13"/>
      <c r="E201" s="14"/>
      <c r="F201" s="15" t="str">
        <f>IF($C201="","",IFERROR(VLOOKUP($C201,'Start Here'!$A$15:$D$37,2,FALSE),0)+IF($D201&lt;&gt;"",$D201*IFERROR(VLOOKUP($C201,'Start Here'!$A$15:$D$37,3,FALSE),0),0)+IF($E201&lt;&gt;"",$E201*IFERROR(VLOOKUP($C201,'Start Here'!$A$15:$D$37,4,FALSE),0),0))</f>
        <v/>
      </c>
      <c r="G201" s="10"/>
      <c r="H201" s="15" t="str">
        <f>IF($G201&lt;&gt;"",IFERROR(1*$G201,$F201),$F201)</f>
        <v/>
      </c>
      <c r="I201" s="15" t="str">
        <f>IF($C201="","",IFERROR(VLOOKUP('Start Here'!$B$11,'Start Here'!$A$15:$D$37,2,FALSE),0)+IF($D201&lt;&gt;"",$D201*IFERROR(VLOOKUP('Start Here'!$B$11,'Start Here'!$A$15:$D$37,3,FALSE),0),0)+IF($E201&lt;&gt;"",$E201*IFERROR(VLOOKUP('Start Here'!$B$11,'Start Here'!$A$15:$D$37,4,FALSE),0),0))</f>
        <v/>
      </c>
      <c r="J201" s="15" t="str">
        <f>IF($C201="","",IFERROR($I201,0)-IFERROR($H201,0))</f>
        <v/>
      </c>
      <c r="K201" s="16"/>
      <c r="L201" s="16"/>
      <c r="M201" s="16"/>
      <c r="N201" s="9"/>
      <c r="O201" s="9"/>
    </row>
    <row r="202" spans="1:15">
      <c r="A202" s="12"/>
      <c r="B202" s="9"/>
      <c r="C202" s="9"/>
      <c r="D202" s="13"/>
      <c r="E202" s="14"/>
      <c r="F202" s="15" t="str">
        <f>IF($C202="","",IFERROR(VLOOKUP($C202,'Start Here'!$A$15:$D$37,2,FALSE),0)+IF($D202&lt;&gt;"",$D202*IFERROR(VLOOKUP($C202,'Start Here'!$A$15:$D$37,3,FALSE),0),0)+IF($E202&lt;&gt;"",$E202*IFERROR(VLOOKUP($C202,'Start Here'!$A$15:$D$37,4,FALSE),0),0))</f>
        <v/>
      </c>
      <c r="G202" s="10"/>
      <c r="H202" s="15" t="str">
        <f>IF($G202&lt;&gt;"",IFERROR(1*$G202,$F202),$F202)</f>
        <v/>
      </c>
      <c r="I202" s="15" t="str">
        <f>IF($C202="","",IFERROR(VLOOKUP('Start Here'!$B$11,'Start Here'!$A$15:$D$37,2,FALSE),0)+IF($D202&lt;&gt;"",$D202*IFERROR(VLOOKUP('Start Here'!$B$11,'Start Here'!$A$15:$D$37,3,FALSE),0),0)+IF($E202&lt;&gt;"",$E202*IFERROR(VLOOKUP('Start Here'!$B$11,'Start Here'!$A$15:$D$37,4,FALSE),0),0))</f>
        <v/>
      </c>
      <c r="J202" s="15" t="str">
        <f>IF($C202="","",IFERROR($I202,0)-IFERROR($H202,0))</f>
        <v/>
      </c>
      <c r="K202" s="16"/>
      <c r="L202" s="16"/>
      <c r="M202" s="16"/>
      <c r="N202" s="9"/>
      <c r="O202" s="9"/>
    </row>
    <row r="203" spans="1:15">
      <c r="A203" s="12"/>
      <c r="B203" s="9"/>
      <c r="C203" s="9"/>
      <c r="D203" s="13"/>
      <c r="E203" s="14"/>
      <c r="F203" s="15" t="str">
        <f>IF($C203="","",IFERROR(VLOOKUP($C203,'Start Here'!$A$15:$D$37,2,FALSE),0)+IF($D203&lt;&gt;"",$D203*IFERROR(VLOOKUP($C203,'Start Here'!$A$15:$D$37,3,FALSE),0),0)+IF($E203&lt;&gt;"",$E203*IFERROR(VLOOKUP($C203,'Start Here'!$A$15:$D$37,4,FALSE),0),0))</f>
        <v/>
      </c>
      <c r="G203" s="10"/>
      <c r="H203" s="15" t="str">
        <f>IF($G203&lt;&gt;"",IFERROR(1*$G203,$F203),$F203)</f>
        <v/>
      </c>
      <c r="I203" s="15" t="str">
        <f>IF($C203="","",IFERROR(VLOOKUP('Start Here'!$B$11,'Start Here'!$A$15:$D$37,2,FALSE),0)+IF($D203&lt;&gt;"",$D203*IFERROR(VLOOKUP('Start Here'!$B$11,'Start Here'!$A$15:$D$37,3,FALSE),0),0)+IF($E203&lt;&gt;"",$E203*IFERROR(VLOOKUP('Start Here'!$B$11,'Start Here'!$A$15:$D$37,4,FALSE),0),0))</f>
        <v/>
      </c>
      <c r="J203" s="15" t="str">
        <f>IF($C203="","",IFERROR($I203,0)-IFERROR($H203,0))</f>
        <v/>
      </c>
      <c r="K203" s="16"/>
      <c r="L203" s="16"/>
      <c r="M203" s="16"/>
      <c r="N203" s="9"/>
      <c r="O203" s="9"/>
    </row>
    <row r="204" spans="1:15">
      <c r="A204" s="12"/>
      <c r="B204" s="9"/>
      <c r="C204" s="9"/>
      <c r="D204" s="13"/>
      <c r="E204" s="14"/>
      <c r="F204" s="15" t="str">
        <f>IF($C204="","",IFERROR(VLOOKUP($C204,'Start Here'!$A$15:$D$37,2,FALSE),0)+IF($D204&lt;&gt;"",$D204*IFERROR(VLOOKUP($C204,'Start Here'!$A$15:$D$37,3,FALSE),0),0)+IF($E204&lt;&gt;"",$E204*IFERROR(VLOOKUP($C204,'Start Here'!$A$15:$D$37,4,FALSE),0),0))</f>
        <v/>
      </c>
      <c r="G204" s="10"/>
      <c r="H204" s="15" t="str">
        <f>IF($G204&lt;&gt;"",IFERROR(1*$G204,$F204),$F204)</f>
        <v/>
      </c>
      <c r="I204" s="15" t="str">
        <f>IF($C204="","",IFERROR(VLOOKUP('Start Here'!$B$11,'Start Here'!$A$15:$D$37,2,FALSE),0)+IF($D204&lt;&gt;"",$D204*IFERROR(VLOOKUP('Start Here'!$B$11,'Start Here'!$A$15:$D$37,3,FALSE),0),0)+IF($E204&lt;&gt;"",$E204*IFERROR(VLOOKUP('Start Here'!$B$11,'Start Here'!$A$15:$D$37,4,FALSE),0),0))</f>
        <v/>
      </c>
      <c r="J204" s="15" t="str">
        <f>IF($C204="","",IFERROR($I204,0)-IFERROR($H204,0))</f>
        <v/>
      </c>
      <c r="K204" s="16"/>
      <c r="L204" s="16"/>
      <c r="M204" s="16"/>
      <c r="N204" s="9"/>
      <c r="O204" s="9"/>
    </row>
    <row r="205" spans="1:15">
      <c r="A205" s="12"/>
      <c r="B205" s="9"/>
      <c r="C205" s="9"/>
      <c r="D205" s="13"/>
      <c r="E205" s="14"/>
      <c r="F205" s="15" t="str">
        <f>IF($C205="","",IFERROR(VLOOKUP($C205,'Start Here'!$A$15:$D$37,2,FALSE),0)+IF($D205&lt;&gt;"",$D205*IFERROR(VLOOKUP($C205,'Start Here'!$A$15:$D$37,3,FALSE),0),0)+IF($E205&lt;&gt;"",$E205*IFERROR(VLOOKUP($C205,'Start Here'!$A$15:$D$37,4,FALSE),0),0))</f>
        <v/>
      </c>
      <c r="G205" s="10"/>
      <c r="H205" s="15" t="str">
        <f>IF($G205&lt;&gt;"",IFERROR(1*$G205,$F205),$F205)</f>
        <v/>
      </c>
      <c r="I205" s="15" t="str">
        <f>IF($C205="","",IFERROR(VLOOKUP('Start Here'!$B$11,'Start Here'!$A$15:$D$37,2,FALSE),0)+IF($D205&lt;&gt;"",$D205*IFERROR(VLOOKUP('Start Here'!$B$11,'Start Here'!$A$15:$D$37,3,FALSE),0),0)+IF($E205&lt;&gt;"",$E205*IFERROR(VLOOKUP('Start Here'!$B$11,'Start Here'!$A$15:$D$37,4,FALSE),0),0))</f>
        <v/>
      </c>
      <c r="J205" s="15" t="str">
        <f>IF($C205="","",IFERROR($I205,0)-IFERROR($H205,0))</f>
        <v/>
      </c>
      <c r="K205" s="16"/>
      <c r="L205" s="16"/>
      <c r="M205" s="16"/>
      <c r="N205" s="9"/>
      <c r="O205" s="9"/>
    </row>
    <row r="206" spans="1:15">
      <c r="A206" s="12"/>
      <c r="B206" s="9"/>
      <c r="C206" s="9"/>
      <c r="D206" s="13"/>
      <c r="E206" s="14"/>
      <c r="F206" s="15" t="str">
        <f>IF($C206="","",IFERROR(VLOOKUP($C206,'Start Here'!$A$15:$D$37,2,FALSE),0)+IF($D206&lt;&gt;"",$D206*IFERROR(VLOOKUP($C206,'Start Here'!$A$15:$D$37,3,FALSE),0),0)+IF($E206&lt;&gt;"",$E206*IFERROR(VLOOKUP($C206,'Start Here'!$A$15:$D$37,4,FALSE),0),0))</f>
        <v/>
      </c>
      <c r="G206" s="10"/>
      <c r="H206" s="15" t="str">
        <f>IF($G206&lt;&gt;"",IFERROR(1*$G206,$F206),$F206)</f>
        <v/>
      </c>
      <c r="I206" s="15" t="str">
        <f>IF($C206="","",IFERROR(VLOOKUP('Start Here'!$B$11,'Start Here'!$A$15:$D$37,2,FALSE),0)+IF($D206&lt;&gt;"",$D206*IFERROR(VLOOKUP('Start Here'!$B$11,'Start Here'!$A$15:$D$37,3,FALSE),0),0)+IF($E206&lt;&gt;"",$E206*IFERROR(VLOOKUP('Start Here'!$B$11,'Start Here'!$A$15:$D$37,4,FALSE),0),0))</f>
        <v/>
      </c>
      <c r="J206" s="15" t="str">
        <f>IF($C206="","",IFERROR($I206,0)-IFERROR($H206,0))</f>
        <v/>
      </c>
      <c r="K206" s="16"/>
      <c r="L206" s="16"/>
      <c r="M206" s="16"/>
      <c r="N206" s="9"/>
      <c r="O206" s="9"/>
    </row>
    <row r="207" spans="1:15">
      <c r="A207" s="12"/>
      <c r="B207" s="9"/>
      <c r="C207" s="9"/>
      <c r="D207" s="13"/>
      <c r="E207" s="14"/>
      <c r="F207" s="15" t="str">
        <f>IF($C207="","",IFERROR(VLOOKUP($C207,'Start Here'!$A$15:$D$37,2,FALSE),0)+IF($D207&lt;&gt;"",$D207*IFERROR(VLOOKUP($C207,'Start Here'!$A$15:$D$37,3,FALSE),0),0)+IF($E207&lt;&gt;"",$E207*IFERROR(VLOOKUP($C207,'Start Here'!$A$15:$D$37,4,FALSE),0),0))</f>
        <v/>
      </c>
      <c r="G207" s="10"/>
      <c r="H207" s="15" t="str">
        <f>IF($G207&lt;&gt;"",IFERROR(1*$G207,$F207),$F207)</f>
        <v/>
      </c>
      <c r="I207" s="15" t="str">
        <f>IF($C207="","",IFERROR(VLOOKUP('Start Here'!$B$11,'Start Here'!$A$15:$D$37,2,FALSE),0)+IF($D207&lt;&gt;"",$D207*IFERROR(VLOOKUP('Start Here'!$B$11,'Start Here'!$A$15:$D$37,3,FALSE),0),0)+IF($E207&lt;&gt;"",$E207*IFERROR(VLOOKUP('Start Here'!$B$11,'Start Here'!$A$15:$D$37,4,FALSE),0),0))</f>
        <v/>
      </c>
      <c r="J207" s="15" t="str">
        <f>IF($C207="","",IFERROR($I207,0)-IFERROR($H207,0))</f>
        <v/>
      </c>
      <c r="K207" s="16"/>
      <c r="L207" s="16"/>
      <c r="M207" s="16"/>
      <c r="N207" s="9"/>
      <c r="O207" s="9"/>
    </row>
    <row r="208" spans="1:15">
      <c r="A208" s="12"/>
      <c r="B208" s="9"/>
      <c r="C208" s="9"/>
      <c r="D208" s="13"/>
      <c r="E208" s="14"/>
      <c r="F208" s="15" t="str">
        <f>IF($C208="","",IFERROR(VLOOKUP($C208,'Start Here'!$A$15:$D$37,2,FALSE),0)+IF($D208&lt;&gt;"",$D208*IFERROR(VLOOKUP($C208,'Start Here'!$A$15:$D$37,3,FALSE),0),0)+IF($E208&lt;&gt;"",$E208*IFERROR(VLOOKUP($C208,'Start Here'!$A$15:$D$37,4,FALSE),0),0))</f>
        <v/>
      </c>
      <c r="G208" s="10"/>
      <c r="H208" s="15" t="str">
        <f>IF($G208&lt;&gt;"",IFERROR(1*$G208,$F208),$F208)</f>
        <v/>
      </c>
      <c r="I208" s="15" t="str">
        <f>IF($C208="","",IFERROR(VLOOKUP('Start Here'!$B$11,'Start Here'!$A$15:$D$37,2,FALSE),0)+IF($D208&lt;&gt;"",$D208*IFERROR(VLOOKUP('Start Here'!$B$11,'Start Here'!$A$15:$D$37,3,FALSE),0),0)+IF($E208&lt;&gt;"",$E208*IFERROR(VLOOKUP('Start Here'!$B$11,'Start Here'!$A$15:$D$37,4,FALSE),0),0))</f>
        <v/>
      </c>
      <c r="J208" s="15" t="str">
        <f>IF($C208="","",IFERROR($I208,0)-IFERROR($H208,0))</f>
        <v/>
      </c>
      <c r="K208" s="16"/>
      <c r="L208" s="16"/>
      <c r="M208" s="16"/>
      <c r="N208" s="9"/>
      <c r="O208" s="9"/>
    </row>
    <row r="209" spans="1:15">
      <c r="A209" s="12"/>
      <c r="B209" s="9"/>
      <c r="C209" s="9"/>
      <c r="D209" s="13"/>
      <c r="E209" s="14"/>
      <c r="F209" s="15" t="str">
        <f>IF($C209="","",IFERROR(VLOOKUP($C209,'Start Here'!$A$15:$D$37,2,FALSE),0)+IF($D209&lt;&gt;"",$D209*IFERROR(VLOOKUP($C209,'Start Here'!$A$15:$D$37,3,FALSE),0),0)+IF($E209&lt;&gt;"",$E209*IFERROR(VLOOKUP($C209,'Start Here'!$A$15:$D$37,4,FALSE),0),0))</f>
        <v/>
      </c>
      <c r="G209" s="10"/>
      <c r="H209" s="15" t="str">
        <f>IF($G209&lt;&gt;"",IFERROR(1*$G209,$F209),$F209)</f>
        <v/>
      </c>
      <c r="I209" s="15" t="str">
        <f>IF($C209="","",IFERROR(VLOOKUP('Start Here'!$B$11,'Start Here'!$A$15:$D$37,2,FALSE),0)+IF($D209&lt;&gt;"",$D209*IFERROR(VLOOKUP('Start Here'!$B$11,'Start Here'!$A$15:$D$37,3,FALSE),0),0)+IF($E209&lt;&gt;"",$E209*IFERROR(VLOOKUP('Start Here'!$B$11,'Start Here'!$A$15:$D$37,4,FALSE),0),0))</f>
        <v/>
      </c>
      <c r="J209" s="15" t="str">
        <f>IF($C209="","",IFERROR($I209,0)-IFERROR($H209,0))</f>
        <v/>
      </c>
      <c r="K209" s="16"/>
      <c r="L209" s="16"/>
      <c r="M209" s="16"/>
      <c r="N209" s="9"/>
      <c r="O209" s="9"/>
    </row>
    <row r="210" spans="1:15">
      <c r="A210" s="12"/>
      <c r="B210" s="9"/>
      <c r="C210" s="9"/>
      <c r="D210" s="13"/>
      <c r="E210" s="14"/>
      <c r="F210" s="15" t="str">
        <f>IF($C210="","",IFERROR(VLOOKUP($C210,'Start Here'!$A$15:$D$37,2,FALSE),0)+IF($D210&lt;&gt;"",$D210*IFERROR(VLOOKUP($C210,'Start Here'!$A$15:$D$37,3,FALSE),0),0)+IF($E210&lt;&gt;"",$E210*IFERROR(VLOOKUP($C210,'Start Here'!$A$15:$D$37,4,FALSE),0),0))</f>
        <v/>
      </c>
      <c r="G210" s="10"/>
      <c r="H210" s="15" t="str">
        <f>IF($G210&lt;&gt;"",IFERROR(1*$G210,$F210),$F210)</f>
        <v/>
      </c>
      <c r="I210" s="15" t="str">
        <f>IF($C210="","",IFERROR(VLOOKUP('Start Here'!$B$11,'Start Here'!$A$15:$D$37,2,FALSE),0)+IF($D210&lt;&gt;"",$D210*IFERROR(VLOOKUP('Start Here'!$B$11,'Start Here'!$A$15:$D$37,3,FALSE),0),0)+IF($E210&lt;&gt;"",$E210*IFERROR(VLOOKUP('Start Here'!$B$11,'Start Here'!$A$15:$D$37,4,FALSE),0),0))</f>
        <v/>
      </c>
      <c r="J210" s="15" t="str">
        <f>IF($C210="","",IFERROR($I210,0)-IFERROR($H210,0))</f>
        <v/>
      </c>
      <c r="K210" s="16"/>
      <c r="L210" s="16"/>
      <c r="M210" s="16"/>
      <c r="N210" s="9"/>
      <c r="O210" s="9"/>
    </row>
    <row r="211" spans="1:15">
      <c r="A211" s="12"/>
      <c r="B211" s="9"/>
      <c r="C211" s="9"/>
      <c r="D211" s="13"/>
      <c r="E211" s="14"/>
      <c r="F211" s="15" t="str">
        <f>IF($C211="","",IFERROR(VLOOKUP($C211,'Start Here'!$A$15:$D$37,2,FALSE),0)+IF($D211&lt;&gt;"",$D211*IFERROR(VLOOKUP($C211,'Start Here'!$A$15:$D$37,3,FALSE),0),0)+IF($E211&lt;&gt;"",$E211*IFERROR(VLOOKUP($C211,'Start Here'!$A$15:$D$37,4,FALSE),0),0))</f>
        <v/>
      </c>
      <c r="G211" s="10"/>
      <c r="H211" s="15" t="str">
        <f>IF($G211&lt;&gt;"",IFERROR(1*$G211,$F211),$F211)</f>
        <v/>
      </c>
      <c r="I211" s="15" t="str">
        <f>IF($C211="","",IFERROR(VLOOKUP('Start Here'!$B$11,'Start Here'!$A$15:$D$37,2,FALSE),0)+IF($D211&lt;&gt;"",$D211*IFERROR(VLOOKUP('Start Here'!$B$11,'Start Here'!$A$15:$D$37,3,FALSE),0),0)+IF($E211&lt;&gt;"",$E211*IFERROR(VLOOKUP('Start Here'!$B$11,'Start Here'!$A$15:$D$37,4,FALSE),0),0))</f>
        <v/>
      </c>
      <c r="J211" s="15" t="str">
        <f>IF($C211="","",IFERROR($I211,0)-IFERROR($H211,0))</f>
        <v/>
      </c>
      <c r="K211" s="16"/>
      <c r="L211" s="16"/>
      <c r="M211" s="16"/>
      <c r="N211" s="9"/>
      <c r="O211" s="9"/>
    </row>
    <row r="212" spans="1:15">
      <c r="A212" s="12"/>
      <c r="B212" s="9"/>
      <c r="C212" s="9"/>
      <c r="D212" s="13"/>
      <c r="E212" s="14"/>
      <c r="F212" s="15" t="str">
        <f>IF($C212="","",IFERROR(VLOOKUP($C212,'Start Here'!$A$15:$D$37,2,FALSE),0)+IF($D212&lt;&gt;"",$D212*IFERROR(VLOOKUP($C212,'Start Here'!$A$15:$D$37,3,FALSE),0),0)+IF($E212&lt;&gt;"",$E212*IFERROR(VLOOKUP($C212,'Start Here'!$A$15:$D$37,4,FALSE),0),0))</f>
        <v/>
      </c>
      <c r="G212" s="10"/>
      <c r="H212" s="15" t="str">
        <f>IF($G212&lt;&gt;"",IFERROR(1*$G212,$F212),$F212)</f>
        <v/>
      </c>
      <c r="I212" s="15" t="str">
        <f>IF($C212="","",IFERROR(VLOOKUP('Start Here'!$B$11,'Start Here'!$A$15:$D$37,2,FALSE),0)+IF($D212&lt;&gt;"",$D212*IFERROR(VLOOKUP('Start Here'!$B$11,'Start Here'!$A$15:$D$37,3,FALSE),0),0)+IF($E212&lt;&gt;"",$E212*IFERROR(VLOOKUP('Start Here'!$B$11,'Start Here'!$A$15:$D$37,4,FALSE),0),0))</f>
        <v/>
      </c>
      <c r="J212" s="15" t="str">
        <f>IF($C212="","",IFERROR($I212,0)-IFERROR($H212,0))</f>
        <v/>
      </c>
      <c r="K212" s="16"/>
      <c r="L212" s="16"/>
      <c r="M212" s="16"/>
      <c r="N212" s="9"/>
      <c r="O212" s="9"/>
    </row>
    <row r="213" spans="1:15">
      <c r="A213" s="12"/>
      <c r="B213" s="9"/>
      <c r="C213" s="9"/>
      <c r="D213" s="13"/>
      <c r="E213" s="14"/>
      <c r="F213" s="15" t="str">
        <f>IF($C213="","",IFERROR(VLOOKUP($C213,'Start Here'!$A$15:$D$37,2,FALSE),0)+IF($D213&lt;&gt;"",$D213*IFERROR(VLOOKUP($C213,'Start Here'!$A$15:$D$37,3,FALSE),0),0)+IF($E213&lt;&gt;"",$E213*IFERROR(VLOOKUP($C213,'Start Here'!$A$15:$D$37,4,FALSE),0),0))</f>
        <v/>
      </c>
      <c r="G213" s="10"/>
      <c r="H213" s="15" t="str">
        <f>IF($G213&lt;&gt;"",IFERROR(1*$G213,$F213),$F213)</f>
        <v/>
      </c>
      <c r="I213" s="15" t="str">
        <f>IF($C213="","",IFERROR(VLOOKUP('Start Here'!$B$11,'Start Here'!$A$15:$D$37,2,FALSE),0)+IF($D213&lt;&gt;"",$D213*IFERROR(VLOOKUP('Start Here'!$B$11,'Start Here'!$A$15:$D$37,3,FALSE),0),0)+IF($E213&lt;&gt;"",$E213*IFERROR(VLOOKUP('Start Here'!$B$11,'Start Here'!$A$15:$D$37,4,FALSE),0),0))</f>
        <v/>
      </c>
      <c r="J213" s="15" t="str">
        <f>IF($C213="","",IFERROR($I213,0)-IFERROR($H213,0))</f>
        <v/>
      </c>
      <c r="K213" s="16"/>
      <c r="L213" s="16"/>
      <c r="M213" s="16"/>
      <c r="N213" s="9"/>
      <c r="O213" s="9"/>
    </row>
    <row r="214" spans="1:15">
      <c r="A214" s="12"/>
      <c r="B214" s="9"/>
      <c r="C214" s="9"/>
      <c r="D214" s="13"/>
      <c r="E214" s="14"/>
      <c r="F214" s="15" t="str">
        <f>IF($C214="","",IFERROR(VLOOKUP($C214,'Start Here'!$A$15:$D$37,2,FALSE),0)+IF($D214&lt;&gt;"",$D214*IFERROR(VLOOKUP($C214,'Start Here'!$A$15:$D$37,3,FALSE),0),0)+IF($E214&lt;&gt;"",$E214*IFERROR(VLOOKUP($C214,'Start Here'!$A$15:$D$37,4,FALSE),0),0))</f>
        <v/>
      </c>
      <c r="G214" s="10"/>
      <c r="H214" s="15" t="str">
        <f>IF($G214&lt;&gt;"",IFERROR(1*$G214,$F214),$F214)</f>
        <v/>
      </c>
      <c r="I214" s="15" t="str">
        <f>IF($C214="","",IFERROR(VLOOKUP('Start Here'!$B$11,'Start Here'!$A$15:$D$37,2,FALSE),0)+IF($D214&lt;&gt;"",$D214*IFERROR(VLOOKUP('Start Here'!$B$11,'Start Here'!$A$15:$D$37,3,FALSE),0),0)+IF($E214&lt;&gt;"",$E214*IFERROR(VLOOKUP('Start Here'!$B$11,'Start Here'!$A$15:$D$37,4,FALSE),0),0))</f>
        <v/>
      </c>
      <c r="J214" s="15" t="str">
        <f>IF($C214="","",IFERROR($I214,0)-IFERROR($H214,0))</f>
        <v/>
      </c>
      <c r="K214" s="16"/>
      <c r="L214" s="16"/>
      <c r="M214" s="16"/>
      <c r="N214" s="9"/>
      <c r="O214" s="9"/>
    </row>
    <row r="215" spans="1:15">
      <c r="A215" s="12"/>
      <c r="B215" s="9"/>
      <c r="C215" s="9"/>
      <c r="D215" s="13"/>
      <c r="E215" s="14"/>
      <c r="F215" s="15" t="str">
        <f>IF($C215="","",IFERROR(VLOOKUP($C215,'Start Here'!$A$15:$D$37,2,FALSE),0)+IF($D215&lt;&gt;"",$D215*IFERROR(VLOOKUP($C215,'Start Here'!$A$15:$D$37,3,FALSE),0),0)+IF($E215&lt;&gt;"",$E215*IFERROR(VLOOKUP($C215,'Start Here'!$A$15:$D$37,4,FALSE),0),0))</f>
        <v/>
      </c>
      <c r="G215" s="10"/>
      <c r="H215" s="15" t="str">
        <f>IF($G215&lt;&gt;"",IFERROR(1*$G215,$F215),$F215)</f>
        <v/>
      </c>
      <c r="I215" s="15" t="str">
        <f>IF($C215="","",IFERROR(VLOOKUP('Start Here'!$B$11,'Start Here'!$A$15:$D$37,2,FALSE),0)+IF($D215&lt;&gt;"",$D215*IFERROR(VLOOKUP('Start Here'!$B$11,'Start Here'!$A$15:$D$37,3,FALSE),0),0)+IF($E215&lt;&gt;"",$E215*IFERROR(VLOOKUP('Start Here'!$B$11,'Start Here'!$A$15:$D$37,4,FALSE),0),0))</f>
        <v/>
      </c>
      <c r="J215" s="15" t="str">
        <f>IF($C215="","",IFERROR($I215,0)-IFERROR($H215,0))</f>
        <v/>
      </c>
      <c r="K215" s="16"/>
      <c r="L215" s="16"/>
      <c r="M215" s="16"/>
      <c r="N215" s="9"/>
      <c r="O215" s="9"/>
    </row>
    <row r="216" spans="1:15">
      <c r="A216" s="12"/>
      <c r="B216" s="9"/>
      <c r="C216" s="9"/>
      <c r="D216" s="13"/>
      <c r="E216" s="14"/>
      <c r="F216" s="15" t="str">
        <f>IF($C216="","",IFERROR(VLOOKUP($C216,'Start Here'!$A$15:$D$37,2,FALSE),0)+IF($D216&lt;&gt;"",$D216*IFERROR(VLOOKUP($C216,'Start Here'!$A$15:$D$37,3,FALSE),0),0)+IF($E216&lt;&gt;"",$E216*IFERROR(VLOOKUP($C216,'Start Here'!$A$15:$D$37,4,FALSE),0),0))</f>
        <v/>
      </c>
      <c r="G216" s="10"/>
      <c r="H216" s="15" t="str">
        <f>IF($G216&lt;&gt;"",IFERROR(1*$G216,$F216),$F216)</f>
        <v/>
      </c>
      <c r="I216" s="15" t="str">
        <f>IF($C216="","",IFERROR(VLOOKUP('Start Here'!$B$11,'Start Here'!$A$15:$D$37,2,FALSE),0)+IF($D216&lt;&gt;"",$D216*IFERROR(VLOOKUP('Start Here'!$B$11,'Start Here'!$A$15:$D$37,3,FALSE),0),0)+IF($E216&lt;&gt;"",$E216*IFERROR(VLOOKUP('Start Here'!$B$11,'Start Here'!$A$15:$D$37,4,FALSE),0),0))</f>
        <v/>
      </c>
      <c r="J216" s="15" t="str">
        <f>IF($C216="","",IFERROR($I216,0)-IFERROR($H216,0))</f>
        <v/>
      </c>
      <c r="K216" s="16"/>
      <c r="L216" s="16"/>
      <c r="M216" s="16"/>
      <c r="N216" s="9"/>
      <c r="O216" s="9"/>
    </row>
    <row r="217" spans="1:15">
      <c r="A217" s="12"/>
      <c r="B217" s="9"/>
      <c r="C217" s="9"/>
      <c r="D217" s="13"/>
      <c r="E217" s="14"/>
      <c r="F217" s="15" t="str">
        <f>IF($C217="","",IFERROR(VLOOKUP($C217,'Start Here'!$A$15:$D$37,2,FALSE),0)+IF($D217&lt;&gt;"",$D217*IFERROR(VLOOKUP($C217,'Start Here'!$A$15:$D$37,3,FALSE),0),0)+IF($E217&lt;&gt;"",$E217*IFERROR(VLOOKUP($C217,'Start Here'!$A$15:$D$37,4,FALSE),0),0))</f>
        <v/>
      </c>
      <c r="G217" s="10"/>
      <c r="H217" s="15" t="str">
        <f>IF($G217&lt;&gt;"",IFERROR(1*$G217,$F217),$F217)</f>
        <v/>
      </c>
      <c r="I217" s="15" t="str">
        <f>IF($C217="","",IFERROR(VLOOKUP('Start Here'!$B$11,'Start Here'!$A$15:$D$37,2,FALSE),0)+IF($D217&lt;&gt;"",$D217*IFERROR(VLOOKUP('Start Here'!$B$11,'Start Here'!$A$15:$D$37,3,FALSE),0),0)+IF($E217&lt;&gt;"",$E217*IFERROR(VLOOKUP('Start Here'!$B$11,'Start Here'!$A$15:$D$37,4,FALSE),0),0))</f>
        <v/>
      </c>
      <c r="J217" s="15" t="str">
        <f>IF($C217="","",IFERROR($I217,0)-IFERROR($H217,0))</f>
        <v/>
      </c>
      <c r="K217" s="16"/>
      <c r="L217" s="16"/>
      <c r="M217" s="16"/>
      <c r="N217" s="9"/>
      <c r="O217" s="9"/>
    </row>
    <row r="218" spans="1:15">
      <c r="A218" s="12"/>
      <c r="B218" s="9"/>
      <c r="C218" s="9"/>
      <c r="D218" s="13"/>
      <c r="E218" s="14"/>
      <c r="F218" s="15" t="str">
        <f>IF($C218="","",IFERROR(VLOOKUP($C218,'Start Here'!$A$15:$D$37,2,FALSE),0)+IF($D218&lt;&gt;"",$D218*IFERROR(VLOOKUP($C218,'Start Here'!$A$15:$D$37,3,FALSE),0),0)+IF($E218&lt;&gt;"",$E218*IFERROR(VLOOKUP($C218,'Start Here'!$A$15:$D$37,4,FALSE),0),0))</f>
        <v/>
      </c>
      <c r="G218" s="10"/>
      <c r="H218" s="15" t="str">
        <f>IF($G218&lt;&gt;"",IFERROR(1*$G218,$F218),$F218)</f>
        <v/>
      </c>
      <c r="I218" s="15" t="str">
        <f>IF($C218="","",IFERROR(VLOOKUP('Start Here'!$B$11,'Start Here'!$A$15:$D$37,2,FALSE),0)+IF($D218&lt;&gt;"",$D218*IFERROR(VLOOKUP('Start Here'!$B$11,'Start Here'!$A$15:$D$37,3,FALSE),0),0)+IF($E218&lt;&gt;"",$E218*IFERROR(VLOOKUP('Start Here'!$B$11,'Start Here'!$A$15:$D$37,4,FALSE),0),0))</f>
        <v/>
      </c>
      <c r="J218" s="15" t="str">
        <f>IF($C218="","",IFERROR($I218,0)-IFERROR($H218,0))</f>
        <v/>
      </c>
      <c r="K218" s="16"/>
      <c r="L218" s="16"/>
      <c r="M218" s="16"/>
      <c r="N218" s="9"/>
      <c r="O218" s="9"/>
    </row>
    <row r="219" spans="1:15">
      <c r="A219" s="12"/>
      <c r="B219" s="9"/>
      <c r="C219" s="9"/>
      <c r="D219" s="13"/>
      <c r="E219" s="14"/>
      <c r="F219" s="15" t="str">
        <f>IF($C219="","",IFERROR(VLOOKUP($C219,'Start Here'!$A$15:$D$37,2,FALSE),0)+IF($D219&lt;&gt;"",$D219*IFERROR(VLOOKUP($C219,'Start Here'!$A$15:$D$37,3,FALSE),0),0)+IF($E219&lt;&gt;"",$E219*IFERROR(VLOOKUP($C219,'Start Here'!$A$15:$D$37,4,FALSE),0),0))</f>
        <v/>
      </c>
      <c r="G219" s="10"/>
      <c r="H219" s="15" t="str">
        <f>IF($G219&lt;&gt;"",IFERROR(1*$G219,$F219),$F219)</f>
        <v/>
      </c>
      <c r="I219" s="15" t="str">
        <f>IF($C219="","",IFERROR(VLOOKUP('Start Here'!$B$11,'Start Here'!$A$15:$D$37,2,FALSE),0)+IF($D219&lt;&gt;"",$D219*IFERROR(VLOOKUP('Start Here'!$B$11,'Start Here'!$A$15:$D$37,3,FALSE),0),0)+IF($E219&lt;&gt;"",$E219*IFERROR(VLOOKUP('Start Here'!$B$11,'Start Here'!$A$15:$D$37,4,FALSE),0),0))</f>
        <v/>
      </c>
      <c r="J219" s="15" t="str">
        <f>IF($C219="","",IFERROR($I219,0)-IFERROR($H219,0))</f>
        <v/>
      </c>
      <c r="K219" s="16"/>
      <c r="L219" s="16"/>
      <c r="M219" s="16"/>
      <c r="N219" s="9"/>
      <c r="O219" s="9"/>
    </row>
    <row r="220" spans="1:15">
      <c r="A220" s="12"/>
      <c r="B220" s="9"/>
      <c r="C220" s="9"/>
      <c r="D220" s="13"/>
      <c r="E220" s="14"/>
      <c r="F220" s="15" t="str">
        <f>IF($C220="","",IFERROR(VLOOKUP($C220,'Start Here'!$A$15:$D$37,2,FALSE),0)+IF($D220&lt;&gt;"",$D220*IFERROR(VLOOKUP($C220,'Start Here'!$A$15:$D$37,3,FALSE),0),0)+IF($E220&lt;&gt;"",$E220*IFERROR(VLOOKUP($C220,'Start Here'!$A$15:$D$37,4,FALSE),0),0))</f>
        <v/>
      </c>
      <c r="G220" s="10"/>
      <c r="H220" s="15" t="str">
        <f>IF($G220&lt;&gt;"",IFERROR(1*$G220,$F220),$F220)</f>
        <v/>
      </c>
      <c r="I220" s="15" t="str">
        <f>IF($C220="","",IFERROR(VLOOKUP('Start Here'!$B$11,'Start Here'!$A$15:$D$37,2,FALSE),0)+IF($D220&lt;&gt;"",$D220*IFERROR(VLOOKUP('Start Here'!$B$11,'Start Here'!$A$15:$D$37,3,FALSE),0),0)+IF($E220&lt;&gt;"",$E220*IFERROR(VLOOKUP('Start Here'!$B$11,'Start Here'!$A$15:$D$37,4,FALSE),0),0))</f>
        <v/>
      </c>
      <c r="J220" s="15" t="str">
        <f>IF($C220="","",IFERROR($I220,0)-IFERROR($H220,0))</f>
        <v/>
      </c>
      <c r="K220" s="16"/>
      <c r="L220" s="16"/>
      <c r="M220" s="16"/>
      <c r="N220" s="9"/>
      <c r="O220" s="9"/>
    </row>
    <row r="221" spans="1:15">
      <c r="A221" s="12"/>
      <c r="B221" s="9"/>
      <c r="C221" s="9"/>
      <c r="D221" s="13"/>
      <c r="E221" s="14"/>
      <c r="F221" s="15" t="str">
        <f>IF($C221="","",IFERROR(VLOOKUP($C221,'Start Here'!$A$15:$D$37,2,FALSE),0)+IF($D221&lt;&gt;"",$D221*IFERROR(VLOOKUP($C221,'Start Here'!$A$15:$D$37,3,FALSE),0),0)+IF($E221&lt;&gt;"",$E221*IFERROR(VLOOKUP($C221,'Start Here'!$A$15:$D$37,4,FALSE),0),0))</f>
        <v/>
      </c>
      <c r="G221" s="10"/>
      <c r="H221" s="15" t="str">
        <f>IF($G221&lt;&gt;"",IFERROR(1*$G221,$F221),$F221)</f>
        <v/>
      </c>
      <c r="I221" s="15" t="str">
        <f>IF($C221="","",IFERROR(VLOOKUP('Start Here'!$B$11,'Start Here'!$A$15:$D$37,2,FALSE),0)+IF($D221&lt;&gt;"",$D221*IFERROR(VLOOKUP('Start Here'!$B$11,'Start Here'!$A$15:$D$37,3,FALSE),0),0)+IF($E221&lt;&gt;"",$E221*IFERROR(VLOOKUP('Start Here'!$B$11,'Start Here'!$A$15:$D$37,4,FALSE),0),0))</f>
        <v/>
      </c>
      <c r="J221" s="15" t="str">
        <f>IF($C221="","",IFERROR($I221,0)-IFERROR($H221,0))</f>
        <v/>
      </c>
      <c r="K221" s="16"/>
      <c r="L221" s="16"/>
      <c r="M221" s="16"/>
      <c r="N221" s="9"/>
      <c r="O221" s="9"/>
    </row>
    <row r="222" spans="1:15">
      <c r="A222" s="12"/>
      <c r="B222" s="9"/>
      <c r="C222" s="9"/>
      <c r="D222" s="13"/>
      <c r="E222" s="14"/>
      <c r="F222" s="15" t="str">
        <f>IF($C222="","",IFERROR(VLOOKUP($C222,'Start Here'!$A$15:$D$37,2,FALSE),0)+IF($D222&lt;&gt;"",$D222*IFERROR(VLOOKUP($C222,'Start Here'!$A$15:$D$37,3,FALSE),0),0)+IF($E222&lt;&gt;"",$E222*IFERROR(VLOOKUP($C222,'Start Here'!$A$15:$D$37,4,FALSE),0),0))</f>
        <v/>
      </c>
      <c r="G222" s="10"/>
      <c r="H222" s="15" t="str">
        <f>IF($G222&lt;&gt;"",IFERROR(1*$G222,$F222),$F222)</f>
        <v/>
      </c>
      <c r="I222" s="15" t="str">
        <f>IF($C222="","",IFERROR(VLOOKUP('Start Here'!$B$11,'Start Here'!$A$15:$D$37,2,FALSE),0)+IF($D222&lt;&gt;"",$D222*IFERROR(VLOOKUP('Start Here'!$B$11,'Start Here'!$A$15:$D$37,3,FALSE),0),0)+IF($E222&lt;&gt;"",$E222*IFERROR(VLOOKUP('Start Here'!$B$11,'Start Here'!$A$15:$D$37,4,FALSE),0),0))</f>
        <v/>
      </c>
      <c r="J222" s="15" t="str">
        <f>IF($C222="","",IFERROR($I222,0)-IFERROR($H222,0))</f>
        <v/>
      </c>
      <c r="K222" s="16"/>
      <c r="L222" s="16"/>
      <c r="M222" s="16"/>
      <c r="N222" s="9"/>
      <c r="O222" s="9"/>
    </row>
    <row r="223" spans="1:15">
      <c r="A223" s="12"/>
      <c r="B223" s="9"/>
      <c r="C223" s="9"/>
      <c r="D223" s="13"/>
      <c r="E223" s="14"/>
      <c r="F223" s="15" t="str">
        <f>IF($C223="","",IFERROR(VLOOKUP($C223,'Start Here'!$A$15:$D$37,2,FALSE),0)+IF($D223&lt;&gt;"",$D223*IFERROR(VLOOKUP($C223,'Start Here'!$A$15:$D$37,3,FALSE),0),0)+IF($E223&lt;&gt;"",$E223*IFERROR(VLOOKUP($C223,'Start Here'!$A$15:$D$37,4,FALSE),0),0))</f>
        <v/>
      </c>
      <c r="G223" s="10"/>
      <c r="H223" s="15" t="str">
        <f>IF($G223&lt;&gt;"",IFERROR(1*$G223,$F223),$F223)</f>
        <v/>
      </c>
      <c r="I223" s="15" t="str">
        <f>IF($C223="","",IFERROR(VLOOKUP('Start Here'!$B$11,'Start Here'!$A$15:$D$37,2,FALSE),0)+IF($D223&lt;&gt;"",$D223*IFERROR(VLOOKUP('Start Here'!$B$11,'Start Here'!$A$15:$D$37,3,FALSE),0),0)+IF($E223&lt;&gt;"",$E223*IFERROR(VLOOKUP('Start Here'!$B$11,'Start Here'!$A$15:$D$37,4,FALSE),0),0))</f>
        <v/>
      </c>
      <c r="J223" s="15" t="str">
        <f>IF($C223="","",IFERROR($I223,0)-IFERROR($H223,0))</f>
        <v/>
      </c>
      <c r="K223" s="16"/>
      <c r="L223" s="16"/>
      <c r="M223" s="16"/>
      <c r="N223" s="9"/>
      <c r="O223" s="9"/>
    </row>
    <row r="224" spans="1:15">
      <c r="A224" s="12"/>
      <c r="B224" s="9"/>
      <c r="C224" s="9"/>
      <c r="D224" s="13"/>
      <c r="E224" s="14"/>
      <c r="F224" s="15" t="str">
        <f>IF($C224="","",IFERROR(VLOOKUP($C224,'Start Here'!$A$15:$D$37,2,FALSE),0)+IF($D224&lt;&gt;"",$D224*IFERROR(VLOOKUP($C224,'Start Here'!$A$15:$D$37,3,FALSE),0),0)+IF($E224&lt;&gt;"",$E224*IFERROR(VLOOKUP($C224,'Start Here'!$A$15:$D$37,4,FALSE),0),0))</f>
        <v/>
      </c>
      <c r="G224" s="10"/>
      <c r="H224" s="15" t="str">
        <f>IF($G224&lt;&gt;"",IFERROR(1*$G224,$F224),$F224)</f>
        <v/>
      </c>
      <c r="I224" s="15" t="str">
        <f>IF($C224="","",IFERROR(VLOOKUP('Start Here'!$B$11,'Start Here'!$A$15:$D$37,2,FALSE),0)+IF($D224&lt;&gt;"",$D224*IFERROR(VLOOKUP('Start Here'!$B$11,'Start Here'!$A$15:$D$37,3,FALSE),0),0)+IF($E224&lt;&gt;"",$E224*IFERROR(VLOOKUP('Start Here'!$B$11,'Start Here'!$A$15:$D$37,4,FALSE),0),0))</f>
        <v/>
      </c>
      <c r="J224" s="15" t="str">
        <f>IF($C224="","",IFERROR($I224,0)-IFERROR($H224,0))</f>
        <v/>
      </c>
      <c r="K224" s="16"/>
      <c r="L224" s="16"/>
      <c r="M224" s="16"/>
      <c r="N224" s="9"/>
      <c r="O224" s="9"/>
    </row>
    <row r="225" spans="1:15">
      <c r="A225" s="12"/>
      <c r="B225" s="9"/>
      <c r="C225" s="9"/>
      <c r="D225" s="13"/>
      <c r="E225" s="14"/>
      <c r="F225" s="15" t="str">
        <f>IF($C225="","",IFERROR(VLOOKUP($C225,'Start Here'!$A$15:$D$37,2,FALSE),0)+IF($D225&lt;&gt;"",$D225*IFERROR(VLOOKUP($C225,'Start Here'!$A$15:$D$37,3,FALSE),0),0)+IF($E225&lt;&gt;"",$E225*IFERROR(VLOOKUP($C225,'Start Here'!$A$15:$D$37,4,FALSE),0),0))</f>
        <v/>
      </c>
      <c r="G225" s="10"/>
      <c r="H225" s="15" t="str">
        <f>IF($G225&lt;&gt;"",IFERROR(1*$G225,$F225),$F225)</f>
        <v/>
      </c>
      <c r="I225" s="15" t="str">
        <f>IF($C225="","",IFERROR(VLOOKUP('Start Here'!$B$11,'Start Here'!$A$15:$D$37,2,FALSE),0)+IF($D225&lt;&gt;"",$D225*IFERROR(VLOOKUP('Start Here'!$B$11,'Start Here'!$A$15:$D$37,3,FALSE),0),0)+IF($E225&lt;&gt;"",$E225*IFERROR(VLOOKUP('Start Here'!$B$11,'Start Here'!$A$15:$D$37,4,FALSE),0),0))</f>
        <v/>
      </c>
      <c r="J225" s="15" t="str">
        <f>IF($C225="","",IFERROR($I225,0)-IFERROR($H225,0))</f>
        <v/>
      </c>
      <c r="K225" s="16"/>
      <c r="L225" s="16"/>
      <c r="M225" s="16"/>
      <c r="N225" s="9"/>
      <c r="O225" s="9"/>
    </row>
    <row r="226" spans="1:15">
      <c r="A226" s="12"/>
      <c r="B226" s="9"/>
      <c r="C226" s="9"/>
      <c r="D226" s="13"/>
      <c r="E226" s="14"/>
      <c r="F226" s="15" t="str">
        <f>IF($C226="","",IFERROR(VLOOKUP($C226,'Start Here'!$A$15:$D$37,2,FALSE),0)+IF($D226&lt;&gt;"",$D226*IFERROR(VLOOKUP($C226,'Start Here'!$A$15:$D$37,3,FALSE),0),0)+IF($E226&lt;&gt;"",$E226*IFERROR(VLOOKUP($C226,'Start Here'!$A$15:$D$37,4,FALSE),0),0))</f>
        <v/>
      </c>
      <c r="G226" s="10"/>
      <c r="H226" s="15" t="str">
        <f>IF($G226&lt;&gt;"",IFERROR(1*$G226,$F226),$F226)</f>
        <v/>
      </c>
      <c r="I226" s="15" t="str">
        <f>IF($C226="","",IFERROR(VLOOKUP('Start Here'!$B$11,'Start Here'!$A$15:$D$37,2,FALSE),0)+IF($D226&lt;&gt;"",$D226*IFERROR(VLOOKUP('Start Here'!$B$11,'Start Here'!$A$15:$D$37,3,FALSE),0),0)+IF($E226&lt;&gt;"",$E226*IFERROR(VLOOKUP('Start Here'!$B$11,'Start Here'!$A$15:$D$37,4,FALSE),0),0))</f>
        <v/>
      </c>
      <c r="J226" s="15" t="str">
        <f>IF($C226="","",IFERROR($I226,0)-IFERROR($H226,0))</f>
        <v/>
      </c>
      <c r="K226" s="16"/>
      <c r="L226" s="16"/>
      <c r="M226" s="16"/>
      <c r="N226" s="9"/>
      <c r="O226" s="9"/>
    </row>
    <row r="227" spans="1:15">
      <c r="A227" s="12"/>
      <c r="B227" s="9"/>
      <c r="C227" s="9"/>
      <c r="D227" s="13"/>
      <c r="E227" s="14"/>
      <c r="F227" s="15" t="str">
        <f>IF($C227="","",IFERROR(VLOOKUP($C227,'Start Here'!$A$15:$D$37,2,FALSE),0)+IF($D227&lt;&gt;"",$D227*IFERROR(VLOOKUP($C227,'Start Here'!$A$15:$D$37,3,FALSE),0),0)+IF($E227&lt;&gt;"",$E227*IFERROR(VLOOKUP($C227,'Start Here'!$A$15:$D$37,4,FALSE),0),0))</f>
        <v/>
      </c>
      <c r="G227" s="10"/>
      <c r="H227" s="15" t="str">
        <f>IF($G227&lt;&gt;"",IFERROR(1*$G227,$F227),$F227)</f>
        <v/>
      </c>
      <c r="I227" s="15" t="str">
        <f>IF($C227="","",IFERROR(VLOOKUP('Start Here'!$B$11,'Start Here'!$A$15:$D$37,2,FALSE),0)+IF($D227&lt;&gt;"",$D227*IFERROR(VLOOKUP('Start Here'!$B$11,'Start Here'!$A$15:$D$37,3,FALSE),0),0)+IF($E227&lt;&gt;"",$E227*IFERROR(VLOOKUP('Start Here'!$B$11,'Start Here'!$A$15:$D$37,4,FALSE),0),0))</f>
        <v/>
      </c>
      <c r="J227" s="15" t="str">
        <f>IF($C227="","",IFERROR($I227,0)-IFERROR($H227,0))</f>
        <v/>
      </c>
      <c r="K227" s="16"/>
      <c r="L227" s="16"/>
      <c r="M227" s="16"/>
      <c r="N227" s="9"/>
      <c r="O227" s="9"/>
    </row>
    <row r="228" spans="1:15">
      <c r="A228" s="12"/>
      <c r="B228" s="9"/>
      <c r="C228" s="9"/>
      <c r="D228" s="13"/>
      <c r="E228" s="14"/>
      <c r="F228" s="15" t="str">
        <f>IF($C228="","",IFERROR(VLOOKUP($C228,'Start Here'!$A$15:$D$37,2,FALSE),0)+IF($D228&lt;&gt;"",$D228*IFERROR(VLOOKUP($C228,'Start Here'!$A$15:$D$37,3,FALSE),0),0)+IF($E228&lt;&gt;"",$E228*IFERROR(VLOOKUP($C228,'Start Here'!$A$15:$D$37,4,FALSE),0),0))</f>
        <v/>
      </c>
      <c r="G228" s="10"/>
      <c r="H228" s="15" t="str">
        <f>IF($G228&lt;&gt;"",IFERROR(1*$G228,$F228),$F228)</f>
        <v/>
      </c>
      <c r="I228" s="15" t="str">
        <f>IF($C228="","",IFERROR(VLOOKUP('Start Here'!$B$11,'Start Here'!$A$15:$D$37,2,FALSE),0)+IF($D228&lt;&gt;"",$D228*IFERROR(VLOOKUP('Start Here'!$B$11,'Start Here'!$A$15:$D$37,3,FALSE),0),0)+IF($E228&lt;&gt;"",$E228*IFERROR(VLOOKUP('Start Here'!$B$11,'Start Here'!$A$15:$D$37,4,FALSE),0),0))</f>
        <v/>
      </c>
      <c r="J228" s="15" t="str">
        <f>IF($C228="","",IFERROR($I228,0)-IFERROR($H228,0))</f>
        <v/>
      </c>
      <c r="K228" s="16"/>
      <c r="L228" s="16"/>
      <c r="M228" s="16"/>
      <c r="N228" s="9"/>
      <c r="O228" s="9"/>
    </row>
    <row r="229" spans="1:15">
      <c r="A229" s="12"/>
      <c r="B229" s="9"/>
      <c r="C229" s="9"/>
      <c r="D229" s="13"/>
      <c r="E229" s="14"/>
      <c r="F229" s="15" t="str">
        <f>IF($C229="","",IFERROR(VLOOKUP($C229,'Start Here'!$A$15:$D$37,2,FALSE),0)+IF($D229&lt;&gt;"",$D229*IFERROR(VLOOKUP($C229,'Start Here'!$A$15:$D$37,3,FALSE),0),0)+IF($E229&lt;&gt;"",$E229*IFERROR(VLOOKUP($C229,'Start Here'!$A$15:$D$37,4,FALSE),0),0))</f>
        <v/>
      </c>
      <c r="G229" s="10"/>
      <c r="H229" s="15" t="str">
        <f>IF($G229&lt;&gt;"",IFERROR(1*$G229,$F229),$F229)</f>
        <v/>
      </c>
      <c r="I229" s="15" t="str">
        <f>IF($C229="","",IFERROR(VLOOKUP('Start Here'!$B$11,'Start Here'!$A$15:$D$37,2,FALSE),0)+IF($D229&lt;&gt;"",$D229*IFERROR(VLOOKUP('Start Here'!$B$11,'Start Here'!$A$15:$D$37,3,FALSE),0),0)+IF($E229&lt;&gt;"",$E229*IFERROR(VLOOKUP('Start Here'!$B$11,'Start Here'!$A$15:$D$37,4,FALSE),0),0))</f>
        <v/>
      </c>
      <c r="J229" s="15" t="str">
        <f>IF($C229="","",IFERROR($I229,0)-IFERROR($H229,0))</f>
        <v/>
      </c>
      <c r="K229" s="16"/>
      <c r="L229" s="16"/>
      <c r="M229" s="16"/>
      <c r="N229" s="9"/>
      <c r="O229" s="9"/>
    </row>
    <row r="230" spans="1:15">
      <c r="A230" s="12"/>
      <c r="B230" s="9"/>
      <c r="C230" s="9"/>
      <c r="D230" s="13"/>
      <c r="E230" s="14"/>
      <c r="F230" s="15" t="str">
        <f>IF($C230="","",IFERROR(VLOOKUP($C230,'Start Here'!$A$15:$D$37,2,FALSE),0)+IF($D230&lt;&gt;"",$D230*IFERROR(VLOOKUP($C230,'Start Here'!$A$15:$D$37,3,FALSE),0),0)+IF($E230&lt;&gt;"",$E230*IFERROR(VLOOKUP($C230,'Start Here'!$A$15:$D$37,4,FALSE),0),0))</f>
        <v/>
      </c>
      <c r="G230" s="10"/>
      <c r="H230" s="15" t="str">
        <f>IF($G230&lt;&gt;"",IFERROR(1*$G230,$F230),$F230)</f>
        <v/>
      </c>
      <c r="I230" s="15" t="str">
        <f>IF($C230="","",IFERROR(VLOOKUP('Start Here'!$B$11,'Start Here'!$A$15:$D$37,2,FALSE),0)+IF($D230&lt;&gt;"",$D230*IFERROR(VLOOKUP('Start Here'!$B$11,'Start Here'!$A$15:$D$37,3,FALSE),0),0)+IF($E230&lt;&gt;"",$E230*IFERROR(VLOOKUP('Start Here'!$B$11,'Start Here'!$A$15:$D$37,4,FALSE),0),0))</f>
        <v/>
      </c>
      <c r="J230" s="15" t="str">
        <f>IF($C230="","",IFERROR($I230,0)-IFERROR($H230,0))</f>
        <v/>
      </c>
      <c r="K230" s="16"/>
      <c r="L230" s="16"/>
      <c r="M230" s="16"/>
      <c r="N230" s="9"/>
      <c r="O230" s="9"/>
    </row>
    <row r="231" spans="1:15">
      <c r="A231" s="12"/>
      <c r="B231" s="9"/>
      <c r="C231" s="9"/>
      <c r="D231" s="13"/>
      <c r="E231" s="14"/>
      <c r="F231" s="15" t="str">
        <f>IF($C231="","",IFERROR(VLOOKUP($C231,'Start Here'!$A$15:$D$37,2,FALSE),0)+IF($D231&lt;&gt;"",$D231*IFERROR(VLOOKUP($C231,'Start Here'!$A$15:$D$37,3,FALSE),0),0)+IF($E231&lt;&gt;"",$E231*IFERROR(VLOOKUP($C231,'Start Here'!$A$15:$D$37,4,FALSE),0),0))</f>
        <v/>
      </c>
      <c r="G231" s="10"/>
      <c r="H231" s="15" t="str">
        <f>IF($G231&lt;&gt;"",IFERROR(1*$G231,$F231),$F231)</f>
        <v/>
      </c>
      <c r="I231" s="15" t="str">
        <f>IF($C231="","",IFERROR(VLOOKUP('Start Here'!$B$11,'Start Here'!$A$15:$D$37,2,FALSE),0)+IF($D231&lt;&gt;"",$D231*IFERROR(VLOOKUP('Start Here'!$B$11,'Start Here'!$A$15:$D$37,3,FALSE),0),0)+IF($E231&lt;&gt;"",$E231*IFERROR(VLOOKUP('Start Here'!$B$11,'Start Here'!$A$15:$D$37,4,FALSE),0),0))</f>
        <v/>
      </c>
      <c r="J231" s="15" t="str">
        <f>IF($C231="","",IFERROR($I231,0)-IFERROR($H231,0))</f>
        <v/>
      </c>
      <c r="K231" s="16"/>
      <c r="L231" s="16"/>
      <c r="M231" s="16"/>
      <c r="N231" s="9"/>
      <c r="O231" s="9"/>
    </row>
    <row r="232" spans="1:15">
      <c r="A232" s="12"/>
      <c r="B232" s="9"/>
      <c r="C232" s="9"/>
      <c r="D232" s="13"/>
      <c r="E232" s="14"/>
      <c r="F232" s="15" t="str">
        <f>IF($C232="","",IFERROR(VLOOKUP($C232,'Start Here'!$A$15:$D$37,2,FALSE),0)+IF($D232&lt;&gt;"",$D232*IFERROR(VLOOKUP($C232,'Start Here'!$A$15:$D$37,3,FALSE),0),0)+IF($E232&lt;&gt;"",$E232*IFERROR(VLOOKUP($C232,'Start Here'!$A$15:$D$37,4,FALSE),0),0))</f>
        <v/>
      </c>
      <c r="G232" s="10"/>
      <c r="H232" s="15" t="str">
        <f>IF($G232&lt;&gt;"",IFERROR(1*$G232,$F232),$F232)</f>
        <v/>
      </c>
      <c r="I232" s="15" t="str">
        <f>IF($C232="","",IFERROR(VLOOKUP('Start Here'!$B$11,'Start Here'!$A$15:$D$37,2,FALSE),0)+IF($D232&lt;&gt;"",$D232*IFERROR(VLOOKUP('Start Here'!$B$11,'Start Here'!$A$15:$D$37,3,FALSE),0),0)+IF($E232&lt;&gt;"",$E232*IFERROR(VLOOKUP('Start Here'!$B$11,'Start Here'!$A$15:$D$37,4,FALSE),0),0))</f>
        <v/>
      </c>
      <c r="J232" s="15" t="str">
        <f>IF($C232="","",IFERROR($I232,0)-IFERROR($H232,0))</f>
        <v/>
      </c>
      <c r="K232" s="16"/>
      <c r="L232" s="16"/>
      <c r="M232" s="16"/>
      <c r="N232" s="9"/>
      <c r="O232" s="9"/>
    </row>
    <row r="233" spans="1:15">
      <c r="A233" s="12"/>
      <c r="B233" s="9"/>
      <c r="C233" s="9"/>
      <c r="D233" s="13"/>
      <c r="E233" s="14"/>
      <c r="F233" s="15" t="str">
        <f>IF($C233="","",IFERROR(VLOOKUP($C233,'Start Here'!$A$15:$D$37,2,FALSE),0)+IF($D233&lt;&gt;"",$D233*IFERROR(VLOOKUP($C233,'Start Here'!$A$15:$D$37,3,FALSE),0),0)+IF($E233&lt;&gt;"",$E233*IFERROR(VLOOKUP($C233,'Start Here'!$A$15:$D$37,4,FALSE),0),0))</f>
        <v/>
      </c>
      <c r="G233" s="10"/>
      <c r="H233" s="15" t="str">
        <f>IF($G233&lt;&gt;"",IFERROR(1*$G233,$F233),$F233)</f>
        <v/>
      </c>
      <c r="I233" s="15" t="str">
        <f>IF($C233="","",IFERROR(VLOOKUP('Start Here'!$B$11,'Start Here'!$A$15:$D$37,2,FALSE),0)+IF($D233&lt;&gt;"",$D233*IFERROR(VLOOKUP('Start Here'!$B$11,'Start Here'!$A$15:$D$37,3,FALSE),0),0)+IF($E233&lt;&gt;"",$E233*IFERROR(VLOOKUP('Start Here'!$B$11,'Start Here'!$A$15:$D$37,4,FALSE),0),0))</f>
        <v/>
      </c>
      <c r="J233" s="15" t="str">
        <f>IF($C233="","",IFERROR($I233,0)-IFERROR($H233,0))</f>
        <v/>
      </c>
      <c r="K233" s="16"/>
      <c r="L233" s="16"/>
      <c r="M233" s="16"/>
      <c r="N233" s="9"/>
      <c r="O233" s="9"/>
    </row>
    <row r="234" spans="1:15">
      <c r="A234" s="12"/>
      <c r="B234" s="9"/>
      <c r="C234" s="9"/>
      <c r="D234" s="13"/>
      <c r="E234" s="14"/>
      <c r="F234" s="15" t="str">
        <f>IF($C234="","",IFERROR(VLOOKUP($C234,'Start Here'!$A$15:$D$37,2,FALSE),0)+IF($D234&lt;&gt;"",$D234*IFERROR(VLOOKUP($C234,'Start Here'!$A$15:$D$37,3,FALSE),0),0)+IF($E234&lt;&gt;"",$E234*IFERROR(VLOOKUP($C234,'Start Here'!$A$15:$D$37,4,FALSE),0),0))</f>
        <v/>
      </c>
      <c r="G234" s="10"/>
      <c r="H234" s="15" t="str">
        <f>IF($G234&lt;&gt;"",IFERROR(1*$G234,$F234),$F234)</f>
        <v/>
      </c>
      <c r="I234" s="15" t="str">
        <f>IF($C234="","",IFERROR(VLOOKUP('Start Here'!$B$11,'Start Here'!$A$15:$D$37,2,FALSE),0)+IF($D234&lt;&gt;"",$D234*IFERROR(VLOOKUP('Start Here'!$B$11,'Start Here'!$A$15:$D$37,3,FALSE),0),0)+IF($E234&lt;&gt;"",$E234*IFERROR(VLOOKUP('Start Here'!$B$11,'Start Here'!$A$15:$D$37,4,FALSE),0),0))</f>
        <v/>
      </c>
      <c r="J234" s="15" t="str">
        <f>IF($C234="","",IFERROR($I234,0)-IFERROR($H234,0))</f>
        <v/>
      </c>
      <c r="K234" s="16"/>
      <c r="L234" s="16"/>
      <c r="M234" s="16"/>
      <c r="N234" s="9"/>
      <c r="O234" s="9"/>
    </row>
    <row r="235" spans="1:15">
      <c r="A235" s="12"/>
      <c r="B235" s="9"/>
      <c r="C235" s="9"/>
      <c r="D235" s="13"/>
      <c r="E235" s="14"/>
      <c r="F235" s="15" t="str">
        <f>IF($C235="","",IFERROR(VLOOKUP($C235,'Start Here'!$A$15:$D$37,2,FALSE),0)+IF($D235&lt;&gt;"",$D235*IFERROR(VLOOKUP($C235,'Start Here'!$A$15:$D$37,3,FALSE),0),0)+IF($E235&lt;&gt;"",$E235*IFERROR(VLOOKUP($C235,'Start Here'!$A$15:$D$37,4,FALSE),0),0))</f>
        <v/>
      </c>
      <c r="G235" s="10"/>
      <c r="H235" s="15" t="str">
        <f>IF($G235&lt;&gt;"",IFERROR(1*$G235,$F235),$F235)</f>
        <v/>
      </c>
      <c r="I235" s="15" t="str">
        <f>IF($C235="","",IFERROR(VLOOKUP('Start Here'!$B$11,'Start Here'!$A$15:$D$37,2,FALSE),0)+IF($D235&lt;&gt;"",$D235*IFERROR(VLOOKUP('Start Here'!$B$11,'Start Here'!$A$15:$D$37,3,FALSE),0),0)+IF($E235&lt;&gt;"",$E235*IFERROR(VLOOKUP('Start Here'!$B$11,'Start Here'!$A$15:$D$37,4,FALSE),0),0))</f>
        <v/>
      </c>
      <c r="J235" s="15" t="str">
        <f>IF($C235="","",IFERROR($I235,0)-IFERROR($H235,0))</f>
        <v/>
      </c>
      <c r="K235" s="16"/>
      <c r="L235" s="16"/>
      <c r="M235" s="16"/>
      <c r="N235" s="9"/>
      <c r="O235" s="9"/>
    </row>
    <row r="236" spans="1:15">
      <c r="A236" s="12"/>
      <c r="B236" s="9"/>
      <c r="C236" s="9"/>
      <c r="D236" s="13"/>
      <c r="E236" s="14"/>
      <c r="F236" s="15" t="str">
        <f>IF($C236="","",IFERROR(VLOOKUP($C236,'Start Here'!$A$15:$D$37,2,FALSE),0)+IF($D236&lt;&gt;"",$D236*IFERROR(VLOOKUP($C236,'Start Here'!$A$15:$D$37,3,FALSE),0),0)+IF($E236&lt;&gt;"",$E236*IFERROR(VLOOKUP($C236,'Start Here'!$A$15:$D$37,4,FALSE),0),0))</f>
        <v/>
      </c>
      <c r="G236" s="10"/>
      <c r="H236" s="15" t="str">
        <f>IF($G236&lt;&gt;"",IFERROR(1*$G236,$F236),$F236)</f>
        <v/>
      </c>
      <c r="I236" s="15" t="str">
        <f>IF($C236="","",IFERROR(VLOOKUP('Start Here'!$B$11,'Start Here'!$A$15:$D$37,2,FALSE),0)+IF($D236&lt;&gt;"",$D236*IFERROR(VLOOKUP('Start Here'!$B$11,'Start Here'!$A$15:$D$37,3,FALSE),0),0)+IF($E236&lt;&gt;"",$E236*IFERROR(VLOOKUP('Start Here'!$B$11,'Start Here'!$A$15:$D$37,4,FALSE),0),0))</f>
        <v/>
      </c>
      <c r="J236" s="15" t="str">
        <f>IF($C236="","",IFERROR($I236,0)-IFERROR($H236,0))</f>
        <v/>
      </c>
      <c r="K236" s="16"/>
      <c r="L236" s="16"/>
      <c r="M236" s="16"/>
      <c r="N236" s="9"/>
      <c r="O236" s="9"/>
    </row>
    <row r="237" spans="1:15">
      <c r="A237" s="12"/>
      <c r="B237" s="9"/>
      <c r="C237" s="9"/>
      <c r="D237" s="13"/>
      <c r="E237" s="14"/>
      <c r="F237" s="15" t="str">
        <f>IF($C237="","",IFERROR(VLOOKUP($C237,'Start Here'!$A$15:$D$37,2,FALSE),0)+IF($D237&lt;&gt;"",$D237*IFERROR(VLOOKUP($C237,'Start Here'!$A$15:$D$37,3,FALSE),0),0)+IF($E237&lt;&gt;"",$E237*IFERROR(VLOOKUP($C237,'Start Here'!$A$15:$D$37,4,FALSE),0),0))</f>
        <v/>
      </c>
      <c r="G237" s="10"/>
      <c r="H237" s="15" t="str">
        <f>IF($G237&lt;&gt;"",IFERROR(1*$G237,$F237),$F237)</f>
        <v/>
      </c>
      <c r="I237" s="15" t="str">
        <f>IF($C237="","",IFERROR(VLOOKUP('Start Here'!$B$11,'Start Here'!$A$15:$D$37,2,FALSE),0)+IF($D237&lt;&gt;"",$D237*IFERROR(VLOOKUP('Start Here'!$B$11,'Start Here'!$A$15:$D$37,3,FALSE),0),0)+IF($E237&lt;&gt;"",$E237*IFERROR(VLOOKUP('Start Here'!$B$11,'Start Here'!$A$15:$D$37,4,FALSE),0),0))</f>
        <v/>
      </c>
      <c r="J237" s="15" t="str">
        <f>IF($C237="","",IFERROR($I237,0)-IFERROR($H237,0))</f>
        <v/>
      </c>
      <c r="K237" s="16"/>
      <c r="L237" s="16"/>
      <c r="M237" s="16"/>
      <c r="N237" s="9"/>
      <c r="O237" s="9"/>
    </row>
    <row r="238" spans="1:15">
      <c r="A238" s="12"/>
      <c r="B238" s="9"/>
      <c r="C238" s="9"/>
      <c r="D238" s="13"/>
      <c r="E238" s="14"/>
      <c r="F238" s="15" t="str">
        <f>IF($C238="","",IFERROR(VLOOKUP($C238,'Start Here'!$A$15:$D$37,2,FALSE),0)+IF($D238&lt;&gt;"",$D238*IFERROR(VLOOKUP($C238,'Start Here'!$A$15:$D$37,3,FALSE),0),0)+IF($E238&lt;&gt;"",$E238*IFERROR(VLOOKUP($C238,'Start Here'!$A$15:$D$37,4,FALSE),0),0))</f>
        <v/>
      </c>
      <c r="G238" s="10"/>
      <c r="H238" s="15" t="str">
        <f>IF($G238&lt;&gt;"",IFERROR(1*$G238,$F238),$F238)</f>
        <v/>
      </c>
      <c r="I238" s="15" t="str">
        <f>IF($C238="","",IFERROR(VLOOKUP('Start Here'!$B$11,'Start Here'!$A$15:$D$37,2,FALSE),0)+IF($D238&lt;&gt;"",$D238*IFERROR(VLOOKUP('Start Here'!$B$11,'Start Here'!$A$15:$D$37,3,FALSE),0),0)+IF($E238&lt;&gt;"",$E238*IFERROR(VLOOKUP('Start Here'!$B$11,'Start Here'!$A$15:$D$37,4,FALSE),0),0))</f>
        <v/>
      </c>
      <c r="J238" s="15" t="str">
        <f>IF($C238="","",IFERROR($I238,0)-IFERROR($H238,0))</f>
        <v/>
      </c>
      <c r="K238" s="16"/>
      <c r="L238" s="16"/>
      <c r="M238" s="16"/>
      <c r="N238" s="9"/>
      <c r="O238" s="9"/>
    </row>
    <row r="239" spans="1:15">
      <c r="A239" s="12"/>
      <c r="B239" s="9"/>
      <c r="C239" s="9"/>
      <c r="D239" s="13"/>
      <c r="E239" s="14"/>
      <c r="F239" s="15" t="str">
        <f>IF($C239="","",IFERROR(VLOOKUP($C239,'Start Here'!$A$15:$D$37,2,FALSE),0)+IF($D239&lt;&gt;"",$D239*IFERROR(VLOOKUP($C239,'Start Here'!$A$15:$D$37,3,FALSE),0),0)+IF($E239&lt;&gt;"",$E239*IFERROR(VLOOKUP($C239,'Start Here'!$A$15:$D$37,4,FALSE),0),0))</f>
        <v/>
      </c>
      <c r="G239" s="10"/>
      <c r="H239" s="15" t="str">
        <f>IF($G239&lt;&gt;"",IFERROR(1*$G239,$F239),$F239)</f>
        <v/>
      </c>
      <c r="I239" s="15" t="str">
        <f>IF($C239="","",IFERROR(VLOOKUP('Start Here'!$B$11,'Start Here'!$A$15:$D$37,2,FALSE),0)+IF($D239&lt;&gt;"",$D239*IFERROR(VLOOKUP('Start Here'!$B$11,'Start Here'!$A$15:$D$37,3,FALSE),0),0)+IF($E239&lt;&gt;"",$E239*IFERROR(VLOOKUP('Start Here'!$B$11,'Start Here'!$A$15:$D$37,4,FALSE),0),0))</f>
        <v/>
      </c>
      <c r="J239" s="15" t="str">
        <f>IF($C239="","",IFERROR($I239,0)-IFERROR($H239,0))</f>
        <v/>
      </c>
      <c r="K239" s="16"/>
      <c r="L239" s="16"/>
      <c r="M239" s="16"/>
      <c r="N239" s="9"/>
      <c r="O239" s="9"/>
    </row>
    <row r="240" spans="1:15">
      <c r="A240" s="12"/>
      <c r="B240" s="9"/>
      <c r="C240" s="9"/>
      <c r="D240" s="13"/>
      <c r="E240" s="14"/>
      <c r="F240" s="15" t="str">
        <f>IF($C240="","",IFERROR(VLOOKUP($C240,'Start Here'!$A$15:$D$37,2,FALSE),0)+IF($D240&lt;&gt;"",$D240*IFERROR(VLOOKUP($C240,'Start Here'!$A$15:$D$37,3,FALSE),0),0)+IF($E240&lt;&gt;"",$E240*IFERROR(VLOOKUP($C240,'Start Here'!$A$15:$D$37,4,FALSE),0),0))</f>
        <v/>
      </c>
      <c r="G240" s="10"/>
      <c r="H240" s="15" t="str">
        <f>IF($G240&lt;&gt;"",IFERROR(1*$G240,$F240),$F240)</f>
        <v/>
      </c>
      <c r="I240" s="15" t="str">
        <f>IF($C240="","",IFERROR(VLOOKUP('Start Here'!$B$11,'Start Here'!$A$15:$D$37,2,FALSE),0)+IF($D240&lt;&gt;"",$D240*IFERROR(VLOOKUP('Start Here'!$B$11,'Start Here'!$A$15:$D$37,3,FALSE),0),0)+IF($E240&lt;&gt;"",$E240*IFERROR(VLOOKUP('Start Here'!$B$11,'Start Here'!$A$15:$D$37,4,FALSE),0),0))</f>
        <v/>
      </c>
      <c r="J240" s="15" t="str">
        <f>IF($C240="","",IFERROR($I240,0)-IFERROR($H240,0))</f>
        <v/>
      </c>
      <c r="K240" s="16"/>
      <c r="L240" s="16"/>
      <c r="M240" s="16"/>
      <c r="N240" s="9"/>
      <c r="O240" s="9"/>
    </row>
    <row r="241" spans="1:15">
      <c r="A241" s="12"/>
      <c r="B241" s="9"/>
      <c r="C241" s="9"/>
      <c r="D241" s="13"/>
      <c r="E241" s="14"/>
      <c r="F241" s="15" t="str">
        <f>IF($C241="","",IFERROR(VLOOKUP($C241,'Start Here'!$A$15:$D$37,2,FALSE),0)+IF($D241&lt;&gt;"",$D241*IFERROR(VLOOKUP($C241,'Start Here'!$A$15:$D$37,3,FALSE),0),0)+IF($E241&lt;&gt;"",$E241*IFERROR(VLOOKUP($C241,'Start Here'!$A$15:$D$37,4,FALSE),0),0))</f>
        <v/>
      </c>
      <c r="G241" s="10"/>
      <c r="H241" s="15" t="str">
        <f>IF($G241&lt;&gt;"",IFERROR(1*$G241,$F241),$F241)</f>
        <v/>
      </c>
      <c r="I241" s="15" t="str">
        <f>IF($C241="","",IFERROR(VLOOKUP('Start Here'!$B$11,'Start Here'!$A$15:$D$37,2,FALSE),0)+IF($D241&lt;&gt;"",$D241*IFERROR(VLOOKUP('Start Here'!$B$11,'Start Here'!$A$15:$D$37,3,FALSE),0),0)+IF($E241&lt;&gt;"",$E241*IFERROR(VLOOKUP('Start Here'!$B$11,'Start Here'!$A$15:$D$37,4,FALSE),0),0))</f>
        <v/>
      </c>
      <c r="J241" s="15" t="str">
        <f>IF($C241="","",IFERROR($I241,0)-IFERROR($H241,0))</f>
        <v/>
      </c>
      <c r="K241" s="16"/>
      <c r="L241" s="16"/>
      <c r="M241" s="16"/>
      <c r="N241" s="9"/>
      <c r="O241" s="9"/>
    </row>
    <row r="242" spans="1:15">
      <c r="A242" s="12"/>
      <c r="B242" s="9"/>
      <c r="C242" s="9"/>
      <c r="D242" s="13"/>
      <c r="E242" s="14"/>
      <c r="F242" s="15" t="str">
        <f>IF($C242="","",IFERROR(VLOOKUP($C242,'Start Here'!$A$15:$D$37,2,FALSE),0)+IF($D242&lt;&gt;"",$D242*IFERROR(VLOOKUP($C242,'Start Here'!$A$15:$D$37,3,FALSE),0),0)+IF($E242&lt;&gt;"",$E242*IFERROR(VLOOKUP($C242,'Start Here'!$A$15:$D$37,4,FALSE),0),0))</f>
        <v/>
      </c>
      <c r="G242" s="10"/>
      <c r="H242" s="15" t="str">
        <f>IF($G242&lt;&gt;"",IFERROR(1*$G242,$F242),$F242)</f>
        <v/>
      </c>
      <c r="I242" s="15" t="str">
        <f>IF($C242="","",IFERROR(VLOOKUP('Start Here'!$B$11,'Start Here'!$A$15:$D$37,2,FALSE),0)+IF($D242&lt;&gt;"",$D242*IFERROR(VLOOKUP('Start Here'!$B$11,'Start Here'!$A$15:$D$37,3,FALSE),0),0)+IF($E242&lt;&gt;"",$E242*IFERROR(VLOOKUP('Start Here'!$B$11,'Start Here'!$A$15:$D$37,4,FALSE),0),0))</f>
        <v/>
      </c>
      <c r="J242" s="15" t="str">
        <f>IF($C242="","",IFERROR($I242,0)-IFERROR($H242,0))</f>
        <v/>
      </c>
      <c r="K242" s="16"/>
      <c r="L242" s="16"/>
      <c r="M242" s="16"/>
      <c r="N242" s="9"/>
      <c r="O242" s="9"/>
    </row>
    <row r="243" spans="1:15">
      <c r="A243" s="12"/>
      <c r="B243" s="9"/>
      <c r="C243" s="9"/>
      <c r="D243" s="13"/>
      <c r="E243" s="14"/>
      <c r="F243" s="15" t="str">
        <f>IF($C243="","",IFERROR(VLOOKUP($C243,'Start Here'!$A$15:$D$37,2,FALSE),0)+IF($D243&lt;&gt;"",$D243*IFERROR(VLOOKUP($C243,'Start Here'!$A$15:$D$37,3,FALSE),0),0)+IF($E243&lt;&gt;"",$E243*IFERROR(VLOOKUP($C243,'Start Here'!$A$15:$D$37,4,FALSE),0),0))</f>
        <v/>
      </c>
      <c r="G243" s="10"/>
      <c r="H243" s="15" t="str">
        <f>IF($G243&lt;&gt;"",IFERROR(1*$G243,$F243),$F243)</f>
        <v/>
      </c>
      <c r="I243" s="15" t="str">
        <f>IF($C243="","",IFERROR(VLOOKUP('Start Here'!$B$11,'Start Here'!$A$15:$D$37,2,FALSE),0)+IF($D243&lt;&gt;"",$D243*IFERROR(VLOOKUP('Start Here'!$B$11,'Start Here'!$A$15:$D$37,3,FALSE),0),0)+IF($E243&lt;&gt;"",$E243*IFERROR(VLOOKUP('Start Here'!$B$11,'Start Here'!$A$15:$D$37,4,FALSE),0),0))</f>
        <v/>
      </c>
      <c r="J243" s="15" t="str">
        <f>IF($C243="","",IFERROR($I243,0)-IFERROR($H243,0))</f>
        <v/>
      </c>
      <c r="K243" s="16"/>
      <c r="L243" s="16"/>
      <c r="M243" s="16"/>
      <c r="N243" s="9"/>
      <c r="O243" s="9"/>
    </row>
    <row r="244" spans="1:15">
      <c r="A244" s="12"/>
      <c r="B244" s="9"/>
      <c r="C244" s="9"/>
      <c r="D244" s="13"/>
      <c r="E244" s="14"/>
      <c r="F244" s="15" t="str">
        <f>IF($C244="","",IFERROR(VLOOKUP($C244,'Start Here'!$A$15:$D$37,2,FALSE),0)+IF($D244&lt;&gt;"",$D244*IFERROR(VLOOKUP($C244,'Start Here'!$A$15:$D$37,3,FALSE),0),0)+IF($E244&lt;&gt;"",$E244*IFERROR(VLOOKUP($C244,'Start Here'!$A$15:$D$37,4,FALSE),0),0))</f>
        <v/>
      </c>
      <c r="G244" s="10"/>
      <c r="H244" s="15" t="str">
        <f>IF($G244&lt;&gt;"",IFERROR(1*$G244,$F244),$F244)</f>
        <v/>
      </c>
      <c r="I244" s="15" t="str">
        <f>IF($C244="","",IFERROR(VLOOKUP('Start Here'!$B$11,'Start Here'!$A$15:$D$37,2,FALSE),0)+IF($D244&lt;&gt;"",$D244*IFERROR(VLOOKUP('Start Here'!$B$11,'Start Here'!$A$15:$D$37,3,FALSE),0),0)+IF($E244&lt;&gt;"",$E244*IFERROR(VLOOKUP('Start Here'!$B$11,'Start Here'!$A$15:$D$37,4,FALSE),0),0))</f>
        <v/>
      </c>
      <c r="J244" s="15" t="str">
        <f>IF($C244="","",IFERROR($I244,0)-IFERROR($H244,0))</f>
        <v/>
      </c>
      <c r="K244" s="16"/>
      <c r="L244" s="16"/>
      <c r="M244" s="16"/>
      <c r="N244" s="9"/>
      <c r="O244" s="9"/>
    </row>
    <row r="245" spans="1:15">
      <c r="A245" s="12"/>
      <c r="B245" s="9"/>
      <c r="C245" s="9"/>
      <c r="D245" s="13"/>
      <c r="E245" s="14"/>
      <c r="F245" s="15" t="str">
        <f>IF($C245="","",IFERROR(VLOOKUP($C245,'Start Here'!$A$15:$D$37,2,FALSE),0)+IF($D245&lt;&gt;"",$D245*IFERROR(VLOOKUP($C245,'Start Here'!$A$15:$D$37,3,FALSE),0),0)+IF($E245&lt;&gt;"",$E245*IFERROR(VLOOKUP($C245,'Start Here'!$A$15:$D$37,4,FALSE),0),0))</f>
        <v/>
      </c>
      <c r="G245" s="10"/>
      <c r="H245" s="15" t="str">
        <f>IF($G245&lt;&gt;"",IFERROR(1*$G245,$F245),$F245)</f>
        <v/>
      </c>
      <c r="I245" s="15" t="str">
        <f>IF($C245="","",IFERROR(VLOOKUP('Start Here'!$B$11,'Start Here'!$A$15:$D$37,2,FALSE),0)+IF($D245&lt;&gt;"",$D245*IFERROR(VLOOKUP('Start Here'!$B$11,'Start Here'!$A$15:$D$37,3,FALSE),0),0)+IF($E245&lt;&gt;"",$E245*IFERROR(VLOOKUP('Start Here'!$B$11,'Start Here'!$A$15:$D$37,4,FALSE),0),0))</f>
        <v/>
      </c>
      <c r="J245" s="15" t="str">
        <f>IF($C245="","",IFERROR($I245,0)-IFERROR($H245,0))</f>
        <v/>
      </c>
      <c r="K245" s="16"/>
      <c r="L245" s="16"/>
      <c r="M245" s="16"/>
      <c r="N245" s="9"/>
      <c r="O245" s="9"/>
    </row>
    <row r="246" spans="1:15">
      <c r="A246" s="12"/>
      <c r="B246" s="9"/>
      <c r="C246" s="9"/>
      <c r="D246" s="13"/>
      <c r="E246" s="14"/>
      <c r="F246" s="15" t="str">
        <f>IF($C246="","",IFERROR(VLOOKUP($C246,'Start Here'!$A$15:$D$37,2,FALSE),0)+IF($D246&lt;&gt;"",$D246*IFERROR(VLOOKUP($C246,'Start Here'!$A$15:$D$37,3,FALSE),0),0)+IF($E246&lt;&gt;"",$E246*IFERROR(VLOOKUP($C246,'Start Here'!$A$15:$D$37,4,FALSE),0),0))</f>
        <v/>
      </c>
      <c r="G246" s="10"/>
      <c r="H246" s="15" t="str">
        <f>IF($G246&lt;&gt;"",IFERROR(1*$G246,$F246),$F246)</f>
        <v/>
      </c>
      <c r="I246" s="15" t="str">
        <f>IF($C246="","",IFERROR(VLOOKUP('Start Here'!$B$11,'Start Here'!$A$15:$D$37,2,FALSE),0)+IF($D246&lt;&gt;"",$D246*IFERROR(VLOOKUP('Start Here'!$B$11,'Start Here'!$A$15:$D$37,3,FALSE),0),0)+IF($E246&lt;&gt;"",$E246*IFERROR(VLOOKUP('Start Here'!$B$11,'Start Here'!$A$15:$D$37,4,FALSE),0),0))</f>
        <v/>
      </c>
      <c r="J246" s="15" t="str">
        <f>IF($C246="","",IFERROR($I246,0)-IFERROR($H246,0))</f>
        <v/>
      </c>
      <c r="K246" s="16"/>
      <c r="L246" s="16"/>
      <c r="M246" s="16"/>
      <c r="N246" s="9"/>
      <c r="O246" s="9"/>
    </row>
    <row r="247" spans="1:15">
      <c r="A247" s="12"/>
      <c r="B247" s="9"/>
      <c r="C247" s="9"/>
      <c r="D247" s="13"/>
      <c r="E247" s="14"/>
      <c r="F247" s="15" t="str">
        <f>IF($C247="","",IFERROR(VLOOKUP($C247,'Start Here'!$A$15:$D$37,2,FALSE),0)+IF($D247&lt;&gt;"",$D247*IFERROR(VLOOKUP($C247,'Start Here'!$A$15:$D$37,3,FALSE),0),0)+IF($E247&lt;&gt;"",$E247*IFERROR(VLOOKUP($C247,'Start Here'!$A$15:$D$37,4,FALSE),0),0))</f>
        <v/>
      </c>
      <c r="G247" s="10"/>
      <c r="H247" s="15" t="str">
        <f>IF($G247&lt;&gt;"",IFERROR(1*$G247,$F247),$F247)</f>
        <v/>
      </c>
      <c r="I247" s="15" t="str">
        <f>IF($C247="","",IFERROR(VLOOKUP('Start Here'!$B$11,'Start Here'!$A$15:$D$37,2,FALSE),0)+IF($D247&lt;&gt;"",$D247*IFERROR(VLOOKUP('Start Here'!$B$11,'Start Here'!$A$15:$D$37,3,FALSE),0),0)+IF($E247&lt;&gt;"",$E247*IFERROR(VLOOKUP('Start Here'!$B$11,'Start Here'!$A$15:$D$37,4,FALSE),0),0))</f>
        <v/>
      </c>
      <c r="J247" s="15" t="str">
        <f>IF($C247="","",IFERROR($I247,0)-IFERROR($H247,0))</f>
        <v/>
      </c>
      <c r="K247" s="16"/>
      <c r="L247" s="16"/>
      <c r="M247" s="16"/>
      <c r="N247" s="9"/>
      <c r="O247" s="9"/>
    </row>
    <row r="248" spans="1:15">
      <c r="A248" s="12"/>
      <c r="B248" s="9"/>
      <c r="C248" s="9"/>
      <c r="D248" s="13"/>
      <c r="E248" s="14"/>
      <c r="F248" s="15" t="str">
        <f>IF($C248="","",IFERROR(VLOOKUP($C248,'Start Here'!$A$15:$D$37,2,FALSE),0)+IF($D248&lt;&gt;"",$D248*IFERROR(VLOOKUP($C248,'Start Here'!$A$15:$D$37,3,FALSE),0),0)+IF($E248&lt;&gt;"",$E248*IFERROR(VLOOKUP($C248,'Start Here'!$A$15:$D$37,4,FALSE),0),0))</f>
        <v/>
      </c>
      <c r="G248" s="10"/>
      <c r="H248" s="15" t="str">
        <f>IF($G248&lt;&gt;"",IFERROR(1*$G248,$F248),$F248)</f>
        <v/>
      </c>
      <c r="I248" s="15" t="str">
        <f>IF($C248="","",IFERROR(VLOOKUP('Start Here'!$B$11,'Start Here'!$A$15:$D$37,2,FALSE),0)+IF($D248&lt;&gt;"",$D248*IFERROR(VLOOKUP('Start Here'!$B$11,'Start Here'!$A$15:$D$37,3,FALSE),0),0)+IF($E248&lt;&gt;"",$E248*IFERROR(VLOOKUP('Start Here'!$B$11,'Start Here'!$A$15:$D$37,4,FALSE),0),0))</f>
        <v/>
      </c>
      <c r="J248" s="15" t="str">
        <f>IF($C248="","",IFERROR($I248,0)-IFERROR($H248,0))</f>
        <v/>
      </c>
      <c r="K248" s="16"/>
      <c r="L248" s="16"/>
      <c r="M248" s="16"/>
      <c r="N248" s="9"/>
      <c r="O248" s="9"/>
    </row>
    <row r="249" spans="1:15">
      <c r="A249" s="12"/>
      <c r="B249" s="9"/>
      <c r="C249" s="9"/>
      <c r="D249" s="13"/>
      <c r="E249" s="14"/>
      <c r="F249" s="15" t="str">
        <f>IF($C249="","",IFERROR(VLOOKUP($C249,'Start Here'!$A$15:$D$37,2,FALSE),0)+IF($D249&lt;&gt;"",$D249*IFERROR(VLOOKUP($C249,'Start Here'!$A$15:$D$37,3,FALSE),0),0)+IF($E249&lt;&gt;"",$E249*IFERROR(VLOOKUP($C249,'Start Here'!$A$15:$D$37,4,FALSE),0),0))</f>
        <v/>
      </c>
      <c r="G249" s="10"/>
      <c r="H249" s="15" t="str">
        <f>IF($G249&lt;&gt;"",IFERROR(1*$G249,$F249),$F249)</f>
        <v/>
      </c>
      <c r="I249" s="15" t="str">
        <f>IF($C249="","",IFERROR(VLOOKUP('Start Here'!$B$11,'Start Here'!$A$15:$D$37,2,FALSE),0)+IF($D249&lt;&gt;"",$D249*IFERROR(VLOOKUP('Start Here'!$B$11,'Start Here'!$A$15:$D$37,3,FALSE),0),0)+IF($E249&lt;&gt;"",$E249*IFERROR(VLOOKUP('Start Here'!$B$11,'Start Here'!$A$15:$D$37,4,FALSE),0),0))</f>
        <v/>
      </c>
      <c r="J249" s="15" t="str">
        <f>IF($C249="","",IFERROR($I249,0)-IFERROR($H249,0))</f>
        <v/>
      </c>
      <c r="K249" s="16"/>
      <c r="L249" s="16"/>
      <c r="M249" s="16"/>
      <c r="N249" s="9"/>
      <c r="O249" s="9"/>
    </row>
    <row r="250" spans="1:15">
      <c r="A250" s="12"/>
      <c r="B250" s="9"/>
      <c r="C250" s="9"/>
      <c r="D250" s="13"/>
      <c r="E250" s="14"/>
      <c r="F250" s="15" t="str">
        <f>IF($C250="","",IFERROR(VLOOKUP($C250,'Start Here'!$A$15:$D$37,2,FALSE),0)+IF($D250&lt;&gt;"",$D250*IFERROR(VLOOKUP($C250,'Start Here'!$A$15:$D$37,3,FALSE),0),0)+IF($E250&lt;&gt;"",$E250*IFERROR(VLOOKUP($C250,'Start Here'!$A$15:$D$37,4,FALSE),0),0))</f>
        <v/>
      </c>
      <c r="G250" s="10"/>
      <c r="H250" s="15" t="str">
        <f>IF($G250&lt;&gt;"",IFERROR(1*$G250,$F250),$F250)</f>
        <v/>
      </c>
      <c r="I250" s="15" t="str">
        <f>IF($C250="","",IFERROR(VLOOKUP('Start Here'!$B$11,'Start Here'!$A$15:$D$37,2,FALSE),0)+IF($D250&lt;&gt;"",$D250*IFERROR(VLOOKUP('Start Here'!$B$11,'Start Here'!$A$15:$D$37,3,FALSE),0),0)+IF($E250&lt;&gt;"",$E250*IFERROR(VLOOKUP('Start Here'!$B$11,'Start Here'!$A$15:$D$37,4,FALSE),0),0))</f>
        <v/>
      </c>
      <c r="J250" s="15" t="str">
        <f>IF($C250="","",IFERROR($I250,0)-IFERROR($H250,0))</f>
        <v/>
      </c>
      <c r="K250" s="16"/>
      <c r="L250" s="16"/>
      <c r="M250" s="16"/>
      <c r="N250" s="9"/>
      <c r="O250" s="9"/>
    </row>
    <row r="251" spans="1:15">
      <c r="A251" s="12"/>
      <c r="B251" s="9"/>
      <c r="C251" s="9"/>
      <c r="D251" s="13"/>
      <c r="E251" s="14"/>
      <c r="F251" s="15" t="str">
        <f>IF($C251="","",IFERROR(VLOOKUP($C251,'Start Here'!$A$15:$D$37,2,FALSE),0)+IF($D251&lt;&gt;"",$D251*IFERROR(VLOOKUP($C251,'Start Here'!$A$15:$D$37,3,FALSE),0),0)+IF($E251&lt;&gt;"",$E251*IFERROR(VLOOKUP($C251,'Start Here'!$A$15:$D$37,4,FALSE),0),0))</f>
        <v/>
      </c>
      <c r="G251" s="10"/>
      <c r="H251" s="15" t="str">
        <f>IF($G251&lt;&gt;"",IFERROR(1*$G251,$F251),$F251)</f>
        <v/>
      </c>
      <c r="I251" s="15" t="str">
        <f>IF($C251="","",IFERROR(VLOOKUP('Start Here'!$B$11,'Start Here'!$A$15:$D$37,2,FALSE),0)+IF($D251&lt;&gt;"",$D251*IFERROR(VLOOKUP('Start Here'!$B$11,'Start Here'!$A$15:$D$37,3,FALSE),0),0)+IF($E251&lt;&gt;"",$E251*IFERROR(VLOOKUP('Start Here'!$B$11,'Start Here'!$A$15:$D$37,4,FALSE),0),0))</f>
        <v/>
      </c>
      <c r="J251" s="15" t="str">
        <f>IF($C251="","",IFERROR($I251,0)-IFERROR($H251,0))</f>
        <v/>
      </c>
      <c r="K251" s="16"/>
      <c r="L251" s="16"/>
      <c r="M251" s="16"/>
      <c r="N251" s="9"/>
      <c r="O251" s="9"/>
    </row>
    <row r="252" spans="1:15">
      <c r="A252" s="12"/>
      <c r="B252" s="9"/>
      <c r="C252" s="9"/>
      <c r="D252" s="13"/>
      <c r="E252" s="14"/>
      <c r="F252" s="15" t="str">
        <f>IF($C252="","",IFERROR(VLOOKUP($C252,'Start Here'!$A$15:$D$37,2,FALSE),0)+IF($D252&lt;&gt;"",$D252*IFERROR(VLOOKUP($C252,'Start Here'!$A$15:$D$37,3,FALSE),0),0)+IF($E252&lt;&gt;"",$E252*IFERROR(VLOOKUP($C252,'Start Here'!$A$15:$D$37,4,FALSE),0),0))</f>
        <v/>
      </c>
      <c r="G252" s="10"/>
      <c r="H252" s="15" t="str">
        <f>IF($G252&lt;&gt;"",IFERROR(1*$G252,$F252),$F252)</f>
        <v/>
      </c>
      <c r="I252" s="15" t="str">
        <f>IF($C252="","",IFERROR(VLOOKUP('Start Here'!$B$11,'Start Here'!$A$15:$D$37,2,FALSE),0)+IF($D252&lt;&gt;"",$D252*IFERROR(VLOOKUP('Start Here'!$B$11,'Start Here'!$A$15:$D$37,3,FALSE),0),0)+IF($E252&lt;&gt;"",$E252*IFERROR(VLOOKUP('Start Here'!$B$11,'Start Here'!$A$15:$D$37,4,FALSE),0),0))</f>
        <v/>
      </c>
      <c r="J252" s="15" t="str">
        <f>IF($C252="","",IFERROR($I252,0)-IFERROR($H252,0))</f>
        <v/>
      </c>
      <c r="K252" s="16"/>
      <c r="L252" s="16"/>
      <c r="M252" s="16"/>
      <c r="N252" s="9"/>
      <c r="O252" s="9"/>
    </row>
    <row r="253" spans="1:15">
      <c r="A253" s="12"/>
      <c r="B253" s="9"/>
      <c r="C253" s="9"/>
      <c r="D253" s="13"/>
      <c r="E253" s="14"/>
      <c r="F253" s="15" t="str">
        <f>IF($C253="","",IFERROR(VLOOKUP($C253,'Start Here'!$A$15:$D$37,2,FALSE),0)+IF($D253&lt;&gt;"",$D253*IFERROR(VLOOKUP($C253,'Start Here'!$A$15:$D$37,3,FALSE),0),0)+IF($E253&lt;&gt;"",$E253*IFERROR(VLOOKUP($C253,'Start Here'!$A$15:$D$37,4,FALSE),0),0))</f>
        <v/>
      </c>
      <c r="G253" s="10"/>
      <c r="H253" s="15" t="str">
        <f>IF($G253&lt;&gt;"",IFERROR(1*$G253,$F253),$F253)</f>
        <v/>
      </c>
      <c r="I253" s="15" t="str">
        <f>IF($C253="","",IFERROR(VLOOKUP('Start Here'!$B$11,'Start Here'!$A$15:$D$37,2,FALSE),0)+IF($D253&lt;&gt;"",$D253*IFERROR(VLOOKUP('Start Here'!$B$11,'Start Here'!$A$15:$D$37,3,FALSE),0),0)+IF($E253&lt;&gt;"",$E253*IFERROR(VLOOKUP('Start Here'!$B$11,'Start Here'!$A$15:$D$37,4,FALSE),0),0))</f>
        <v/>
      </c>
      <c r="J253" s="15" t="str">
        <f>IF($C253="","",IFERROR($I253,0)-IFERROR($H253,0))</f>
        <v/>
      </c>
      <c r="K253" s="16"/>
      <c r="L253" s="16"/>
      <c r="M253" s="16"/>
      <c r="N253" s="9"/>
      <c r="O253" s="9"/>
    </row>
    <row r="254" spans="1:15">
      <c r="A254" s="12"/>
      <c r="B254" s="9"/>
      <c r="C254" s="9"/>
      <c r="D254" s="13"/>
      <c r="E254" s="14"/>
      <c r="F254" s="15" t="str">
        <f>IF($C254="","",IFERROR(VLOOKUP($C254,'Start Here'!$A$15:$D$37,2,FALSE),0)+IF($D254&lt;&gt;"",$D254*IFERROR(VLOOKUP($C254,'Start Here'!$A$15:$D$37,3,FALSE),0),0)+IF($E254&lt;&gt;"",$E254*IFERROR(VLOOKUP($C254,'Start Here'!$A$15:$D$37,4,FALSE),0),0))</f>
        <v/>
      </c>
      <c r="G254" s="10"/>
      <c r="H254" s="15" t="str">
        <f>IF($G254&lt;&gt;"",IFERROR(1*$G254,$F254),$F254)</f>
        <v/>
      </c>
      <c r="I254" s="15" t="str">
        <f>IF($C254="","",IFERROR(VLOOKUP('Start Here'!$B$11,'Start Here'!$A$15:$D$37,2,FALSE),0)+IF($D254&lt;&gt;"",$D254*IFERROR(VLOOKUP('Start Here'!$B$11,'Start Here'!$A$15:$D$37,3,FALSE),0),0)+IF($E254&lt;&gt;"",$E254*IFERROR(VLOOKUP('Start Here'!$B$11,'Start Here'!$A$15:$D$37,4,FALSE),0),0))</f>
        <v/>
      </c>
      <c r="J254" s="15" t="str">
        <f>IF($C254="","",IFERROR($I254,0)-IFERROR($H254,0))</f>
        <v/>
      </c>
      <c r="K254" s="16"/>
      <c r="L254" s="16"/>
      <c r="M254" s="16"/>
      <c r="N254" s="9"/>
      <c r="O254" s="9"/>
    </row>
    <row r="255" spans="1:15">
      <c r="A255" s="12"/>
      <c r="B255" s="9"/>
      <c r="C255" s="9"/>
      <c r="D255" s="13"/>
      <c r="E255" s="14"/>
      <c r="F255" s="15" t="str">
        <f>IF($C255="","",IFERROR(VLOOKUP($C255,'Start Here'!$A$15:$D$37,2,FALSE),0)+IF($D255&lt;&gt;"",$D255*IFERROR(VLOOKUP($C255,'Start Here'!$A$15:$D$37,3,FALSE),0),0)+IF($E255&lt;&gt;"",$E255*IFERROR(VLOOKUP($C255,'Start Here'!$A$15:$D$37,4,FALSE),0),0))</f>
        <v/>
      </c>
      <c r="G255" s="10"/>
      <c r="H255" s="15" t="str">
        <f>IF($G255&lt;&gt;"",IFERROR(1*$G255,$F255),$F255)</f>
        <v/>
      </c>
      <c r="I255" s="15" t="str">
        <f>IF($C255="","",IFERROR(VLOOKUP('Start Here'!$B$11,'Start Here'!$A$15:$D$37,2,FALSE),0)+IF($D255&lt;&gt;"",$D255*IFERROR(VLOOKUP('Start Here'!$B$11,'Start Here'!$A$15:$D$37,3,FALSE),0),0)+IF($E255&lt;&gt;"",$E255*IFERROR(VLOOKUP('Start Here'!$B$11,'Start Here'!$A$15:$D$37,4,FALSE),0),0))</f>
        <v/>
      </c>
      <c r="J255" s="15" t="str">
        <f>IF($C255="","",IFERROR($I255,0)-IFERROR($H255,0))</f>
        <v/>
      </c>
      <c r="K255" s="16"/>
      <c r="L255" s="16"/>
      <c r="M255" s="16"/>
      <c r="N255" s="9"/>
      <c r="O255" s="9"/>
    </row>
    <row r="256" spans="1:15">
      <c r="A256" s="12"/>
      <c r="B256" s="9"/>
      <c r="C256" s="9"/>
      <c r="D256" s="13"/>
      <c r="E256" s="14"/>
      <c r="F256" s="15" t="str">
        <f>IF($C256="","",IFERROR(VLOOKUP($C256,'Start Here'!$A$15:$D$37,2,FALSE),0)+IF($D256&lt;&gt;"",$D256*IFERROR(VLOOKUP($C256,'Start Here'!$A$15:$D$37,3,FALSE),0),0)+IF($E256&lt;&gt;"",$E256*IFERROR(VLOOKUP($C256,'Start Here'!$A$15:$D$37,4,FALSE),0),0))</f>
        <v/>
      </c>
      <c r="G256" s="10"/>
      <c r="H256" s="15" t="str">
        <f>IF($G256&lt;&gt;"",IFERROR(1*$G256,$F256),$F256)</f>
        <v/>
      </c>
      <c r="I256" s="15" t="str">
        <f>IF($C256="","",IFERROR(VLOOKUP('Start Here'!$B$11,'Start Here'!$A$15:$D$37,2,FALSE),0)+IF($D256&lt;&gt;"",$D256*IFERROR(VLOOKUP('Start Here'!$B$11,'Start Here'!$A$15:$D$37,3,FALSE),0),0)+IF($E256&lt;&gt;"",$E256*IFERROR(VLOOKUP('Start Here'!$B$11,'Start Here'!$A$15:$D$37,4,FALSE),0),0))</f>
        <v/>
      </c>
      <c r="J256" s="15" t="str">
        <f>IF($C256="","",IFERROR($I256,0)-IFERROR($H256,0))</f>
        <v/>
      </c>
      <c r="K256" s="16"/>
      <c r="L256" s="16"/>
      <c r="M256" s="16"/>
      <c r="N256" s="9"/>
      <c r="O256" s="9"/>
    </row>
    <row r="257" spans="1:15">
      <c r="A257" s="12"/>
      <c r="B257" s="9"/>
      <c r="C257" s="9"/>
      <c r="D257" s="13"/>
      <c r="E257" s="14"/>
      <c r="F257" s="15" t="str">
        <f>IF($C257="","",IFERROR(VLOOKUP($C257,'Start Here'!$A$15:$D$37,2,FALSE),0)+IF($D257&lt;&gt;"",$D257*IFERROR(VLOOKUP($C257,'Start Here'!$A$15:$D$37,3,FALSE),0),0)+IF($E257&lt;&gt;"",$E257*IFERROR(VLOOKUP($C257,'Start Here'!$A$15:$D$37,4,FALSE),0),0))</f>
        <v/>
      </c>
      <c r="G257" s="10"/>
      <c r="H257" s="15" t="str">
        <f>IF($G257&lt;&gt;"",IFERROR(1*$G257,$F257),$F257)</f>
        <v/>
      </c>
      <c r="I257" s="15" t="str">
        <f>IF($C257="","",IFERROR(VLOOKUP('Start Here'!$B$11,'Start Here'!$A$15:$D$37,2,FALSE),0)+IF($D257&lt;&gt;"",$D257*IFERROR(VLOOKUP('Start Here'!$B$11,'Start Here'!$A$15:$D$37,3,FALSE),0),0)+IF($E257&lt;&gt;"",$E257*IFERROR(VLOOKUP('Start Here'!$B$11,'Start Here'!$A$15:$D$37,4,FALSE),0),0))</f>
        <v/>
      </c>
      <c r="J257" s="15" t="str">
        <f>IF($C257="","",IFERROR($I257,0)-IFERROR($H257,0))</f>
        <v/>
      </c>
      <c r="K257" s="16"/>
      <c r="L257" s="16"/>
      <c r="M257" s="16"/>
      <c r="N257" s="9"/>
      <c r="O257" s="9"/>
    </row>
    <row r="258" spans="1:15">
      <c r="A258" s="12"/>
      <c r="B258" s="9"/>
      <c r="C258" s="9"/>
      <c r="D258" s="13"/>
      <c r="E258" s="14"/>
      <c r="F258" s="15" t="str">
        <f>IF($C258="","",IFERROR(VLOOKUP($C258,'Start Here'!$A$15:$D$37,2,FALSE),0)+IF($D258&lt;&gt;"",$D258*IFERROR(VLOOKUP($C258,'Start Here'!$A$15:$D$37,3,FALSE),0),0)+IF($E258&lt;&gt;"",$E258*IFERROR(VLOOKUP($C258,'Start Here'!$A$15:$D$37,4,FALSE),0),0))</f>
        <v/>
      </c>
      <c r="G258" s="10"/>
      <c r="H258" s="15" t="str">
        <f>IF($G258&lt;&gt;"",IFERROR(1*$G258,$F258),$F258)</f>
        <v/>
      </c>
      <c r="I258" s="15" t="str">
        <f>IF($C258="","",IFERROR(VLOOKUP('Start Here'!$B$11,'Start Here'!$A$15:$D$37,2,FALSE),0)+IF($D258&lt;&gt;"",$D258*IFERROR(VLOOKUP('Start Here'!$B$11,'Start Here'!$A$15:$D$37,3,FALSE),0),0)+IF($E258&lt;&gt;"",$E258*IFERROR(VLOOKUP('Start Here'!$B$11,'Start Here'!$A$15:$D$37,4,FALSE),0),0))</f>
        <v/>
      </c>
      <c r="J258" s="15" t="str">
        <f>IF($C258="","",IFERROR($I258,0)-IFERROR($H258,0))</f>
        <v/>
      </c>
      <c r="K258" s="16"/>
      <c r="L258" s="16"/>
      <c r="M258" s="16"/>
      <c r="N258" s="9"/>
      <c r="O258" s="9"/>
    </row>
    <row r="259" spans="1:15">
      <c r="A259" s="12"/>
      <c r="B259" s="9"/>
      <c r="C259" s="9"/>
      <c r="D259" s="13"/>
      <c r="E259" s="14"/>
      <c r="F259" s="15" t="str">
        <f>IF($C259="","",IFERROR(VLOOKUP($C259,'Start Here'!$A$15:$D$37,2,FALSE),0)+IF($D259&lt;&gt;"",$D259*IFERROR(VLOOKUP($C259,'Start Here'!$A$15:$D$37,3,FALSE),0),0)+IF($E259&lt;&gt;"",$E259*IFERROR(VLOOKUP($C259,'Start Here'!$A$15:$D$37,4,FALSE),0),0))</f>
        <v/>
      </c>
      <c r="G259" s="10"/>
      <c r="H259" s="15" t="str">
        <f>IF($G259&lt;&gt;"",IFERROR(1*$G259,$F259),$F259)</f>
        <v/>
      </c>
      <c r="I259" s="15" t="str">
        <f>IF($C259="","",IFERROR(VLOOKUP('Start Here'!$B$11,'Start Here'!$A$15:$D$37,2,FALSE),0)+IF($D259&lt;&gt;"",$D259*IFERROR(VLOOKUP('Start Here'!$B$11,'Start Here'!$A$15:$D$37,3,FALSE),0),0)+IF($E259&lt;&gt;"",$E259*IFERROR(VLOOKUP('Start Here'!$B$11,'Start Here'!$A$15:$D$37,4,FALSE),0),0))</f>
        <v/>
      </c>
      <c r="J259" s="15" t="str">
        <f>IF($C259="","",IFERROR($I259,0)-IFERROR($H259,0))</f>
        <v/>
      </c>
      <c r="K259" s="16"/>
      <c r="L259" s="16"/>
      <c r="M259" s="16"/>
      <c r="N259" s="9"/>
      <c r="O259" s="9"/>
    </row>
    <row r="260" spans="1:15">
      <c r="A260" s="12"/>
      <c r="B260" s="9"/>
      <c r="C260" s="9"/>
      <c r="D260" s="13"/>
      <c r="E260" s="14"/>
      <c r="F260" s="15" t="str">
        <f>IF($C260="","",IFERROR(VLOOKUP($C260,'Start Here'!$A$15:$D$37,2,FALSE),0)+IF($D260&lt;&gt;"",$D260*IFERROR(VLOOKUP($C260,'Start Here'!$A$15:$D$37,3,FALSE),0),0)+IF($E260&lt;&gt;"",$E260*IFERROR(VLOOKUP($C260,'Start Here'!$A$15:$D$37,4,FALSE),0),0))</f>
        <v/>
      </c>
      <c r="G260" s="10"/>
      <c r="H260" s="15" t="str">
        <f>IF($G260&lt;&gt;"",IFERROR(1*$G260,$F260),$F260)</f>
        <v/>
      </c>
      <c r="I260" s="15" t="str">
        <f>IF($C260="","",IFERROR(VLOOKUP('Start Here'!$B$11,'Start Here'!$A$15:$D$37,2,FALSE),0)+IF($D260&lt;&gt;"",$D260*IFERROR(VLOOKUP('Start Here'!$B$11,'Start Here'!$A$15:$D$37,3,FALSE),0),0)+IF($E260&lt;&gt;"",$E260*IFERROR(VLOOKUP('Start Here'!$B$11,'Start Here'!$A$15:$D$37,4,FALSE),0),0))</f>
        <v/>
      </c>
      <c r="J260" s="15" t="str">
        <f>IF($C260="","",IFERROR($I260,0)-IFERROR($H260,0))</f>
        <v/>
      </c>
      <c r="K260" s="16"/>
      <c r="L260" s="16"/>
      <c r="M260" s="16"/>
      <c r="N260" s="9"/>
      <c r="O260" s="9"/>
    </row>
    <row r="261" spans="1:15">
      <c r="A261" s="12"/>
      <c r="B261" s="9"/>
      <c r="C261" s="9"/>
      <c r="D261" s="13"/>
      <c r="E261" s="14"/>
      <c r="F261" s="15" t="str">
        <f>IF($C261="","",IFERROR(VLOOKUP($C261,'Start Here'!$A$15:$D$37,2,FALSE),0)+IF($D261&lt;&gt;"",$D261*IFERROR(VLOOKUP($C261,'Start Here'!$A$15:$D$37,3,FALSE),0),0)+IF($E261&lt;&gt;"",$E261*IFERROR(VLOOKUP($C261,'Start Here'!$A$15:$D$37,4,FALSE),0),0))</f>
        <v/>
      </c>
      <c r="G261" s="10"/>
      <c r="H261" s="15" t="str">
        <f>IF($G261&lt;&gt;"",IFERROR(1*$G261,$F261),$F261)</f>
        <v/>
      </c>
      <c r="I261" s="15" t="str">
        <f>IF($C261="","",IFERROR(VLOOKUP('Start Here'!$B$11,'Start Here'!$A$15:$D$37,2,FALSE),0)+IF($D261&lt;&gt;"",$D261*IFERROR(VLOOKUP('Start Here'!$B$11,'Start Here'!$A$15:$D$37,3,FALSE),0),0)+IF($E261&lt;&gt;"",$E261*IFERROR(VLOOKUP('Start Here'!$B$11,'Start Here'!$A$15:$D$37,4,FALSE),0),0))</f>
        <v/>
      </c>
      <c r="J261" s="15" t="str">
        <f>IF($C261="","",IFERROR($I261,0)-IFERROR($H261,0))</f>
        <v/>
      </c>
      <c r="K261" s="16"/>
      <c r="L261" s="16"/>
      <c r="M261" s="16"/>
      <c r="N261" s="9"/>
      <c r="O261" s="9"/>
    </row>
    <row r="262" spans="1:15">
      <c r="A262" s="12"/>
      <c r="B262" s="9"/>
      <c r="C262" s="9"/>
      <c r="D262" s="13"/>
      <c r="E262" s="14"/>
      <c r="F262" s="15" t="str">
        <f>IF($C262="","",IFERROR(VLOOKUP($C262,'Start Here'!$A$15:$D$37,2,FALSE),0)+IF($D262&lt;&gt;"",$D262*IFERROR(VLOOKUP($C262,'Start Here'!$A$15:$D$37,3,FALSE),0),0)+IF($E262&lt;&gt;"",$E262*IFERROR(VLOOKUP($C262,'Start Here'!$A$15:$D$37,4,FALSE),0),0))</f>
        <v/>
      </c>
      <c r="G262" s="10"/>
      <c r="H262" s="15" t="str">
        <f>IF($G262&lt;&gt;"",IFERROR(1*$G262,$F262),$F262)</f>
        <v/>
      </c>
      <c r="I262" s="15" t="str">
        <f>IF($C262="","",IFERROR(VLOOKUP('Start Here'!$B$11,'Start Here'!$A$15:$D$37,2,FALSE),0)+IF($D262&lt;&gt;"",$D262*IFERROR(VLOOKUP('Start Here'!$B$11,'Start Here'!$A$15:$D$37,3,FALSE),0),0)+IF($E262&lt;&gt;"",$E262*IFERROR(VLOOKUP('Start Here'!$B$11,'Start Here'!$A$15:$D$37,4,FALSE),0),0))</f>
        <v/>
      </c>
      <c r="J262" s="15" t="str">
        <f>IF($C262="","",IFERROR($I262,0)-IFERROR($H262,0))</f>
        <v/>
      </c>
      <c r="K262" s="16"/>
      <c r="L262" s="16"/>
      <c r="M262" s="16"/>
      <c r="N262" s="9"/>
      <c r="O262" s="9"/>
    </row>
    <row r="263" spans="1:15">
      <c r="A263" s="12"/>
      <c r="B263" s="9"/>
      <c r="C263" s="9"/>
      <c r="D263" s="13"/>
      <c r="E263" s="14"/>
      <c r="F263" s="15" t="str">
        <f>IF($C263="","",IFERROR(VLOOKUP($C263,'Start Here'!$A$15:$D$37,2,FALSE),0)+IF($D263&lt;&gt;"",$D263*IFERROR(VLOOKUP($C263,'Start Here'!$A$15:$D$37,3,FALSE),0),0)+IF($E263&lt;&gt;"",$E263*IFERROR(VLOOKUP($C263,'Start Here'!$A$15:$D$37,4,FALSE),0),0))</f>
        <v/>
      </c>
      <c r="G263" s="10"/>
      <c r="H263" s="15" t="str">
        <f>IF($G263&lt;&gt;"",IFERROR(1*$G263,$F263),$F263)</f>
        <v/>
      </c>
      <c r="I263" s="15" t="str">
        <f>IF($C263="","",IFERROR(VLOOKUP('Start Here'!$B$11,'Start Here'!$A$15:$D$37,2,FALSE),0)+IF($D263&lt;&gt;"",$D263*IFERROR(VLOOKUP('Start Here'!$B$11,'Start Here'!$A$15:$D$37,3,FALSE),0),0)+IF($E263&lt;&gt;"",$E263*IFERROR(VLOOKUP('Start Here'!$B$11,'Start Here'!$A$15:$D$37,4,FALSE),0),0))</f>
        <v/>
      </c>
      <c r="J263" s="15" t="str">
        <f>IF($C263="","",IFERROR($I263,0)-IFERROR($H263,0))</f>
        <v/>
      </c>
      <c r="K263" s="16"/>
      <c r="L263" s="16"/>
      <c r="M263" s="16"/>
      <c r="N263" s="9"/>
      <c r="O263" s="9"/>
    </row>
    <row r="264" spans="1:15">
      <c r="A264" s="12"/>
      <c r="B264" s="9"/>
      <c r="C264" s="9"/>
      <c r="D264" s="13"/>
      <c r="E264" s="14"/>
      <c r="F264" s="15" t="str">
        <f>IF($C264="","",IFERROR(VLOOKUP($C264,'Start Here'!$A$15:$D$37,2,FALSE),0)+IF($D264&lt;&gt;"",$D264*IFERROR(VLOOKUP($C264,'Start Here'!$A$15:$D$37,3,FALSE),0),0)+IF($E264&lt;&gt;"",$E264*IFERROR(VLOOKUP($C264,'Start Here'!$A$15:$D$37,4,FALSE),0),0))</f>
        <v/>
      </c>
      <c r="G264" s="10"/>
      <c r="H264" s="15" t="str">
        <f>IF($G264&lt;&gt;"",IFERROR(1*$G264,$F264),$F264)</f>
        <v/>
      </c>
      <c r="I264" s="15" t="str">
        <f>IF($C264="","",IFERROR(VLOOKUP('Start Here'!$B$11,'Start Here'!$A$15:$D$37,2,FALSE),0)+IF($D264&lt;&gt;"",$D264*IFERROR(VLOOKUP('Start Here'!$B$11,'Start Here'!$A$15:$D$37,3,FALSE),0),0)+IF($E264&lt;&gt;"",$E264*IFERROR(VLOOKUP('Start Here'!$B$11,'Start Here'!$A$15:$D$37,4,FALSE),0),0))</f>
        <v/>
      </c>
      <c r="J264" s="15" t="str">
        <f>IF($C264="","",IFERROR($I264,0)-IFERROR($H264,0))</f>
        <v/>
      </c>
      <c r="K264" s="16"/>
      <c r="L264" s="16"/>
      <c r="M264" s="16"/>
      <c r="N264" s="9"/>
      <c r="O264" s="9"/>
    </row>
    <row r="265" spans="1:15">
      <c r="A265" s="12"/>
      <c r="B265" s="9"/>
      <c r="C265" s="9"/>
      <c r="D265" s="13"/>
      <c r="E265" s="14"/>
      <c r="F265" s="15" t="str">
        <f>IF($C265="","",IFERROR(VLOOKUP($C265,'Start Here'!$A$15:$D$37,2,FALSE),0)+IF($D265&lt;&gt;"",$D265*IFERROR(VLOOKUP($C265,'Start Here'!$A$15:$D$37,3,FALSE),0),0)+IF($E265&lt;&gt;"",$E265*IFERROR(VLOOKUP($C265,'Start Here'!$A$15:$D$37,4,FALSE),0),0))</f>
        <v/>
      </c>
      <c r="G265" s="10"/>
      <c r="H265" s="15" t="str">
        <f>IF($G265&lt;&gt;"",IFERROR(1*$G265,$F265),$F265)</f>
        <v/>
      </c>
      <c r="I265" s="15" t="str">
        <f>IF($C265="","",IFERROR(VLOOKUP('Start Here'!$B$11,'Start Here'!$A$15:$D$37,2,FALSE),0)+IF($D265&lt;&gt;"",$D265*IFERROR(VLOOKUP('Start Here'!$B$11,'Start Here'!$A$15:$D$37,3,FALSE),0),0)+IF($E265&lt;&gt;"",$E265*IFERROR(VLOOKUP('Start Here'!$B$11,'Start Here'!$A$15:$D$37,4,FALSE),0),0))</f>
        <v/>
      </c>
      <c r="J265" s="15" t="str">
        <f>IF($C265="","",IFERROR($I265,0)-IFERROR($H265,0))</f>
        <v/>
      </c>
      <c r="K265" s="16"/>
      <c r="L265" s="16"/>
      <c r="M265" s="16"/>
      <c r="N265" s="9"/>
      <c r="O265" s="9"/>
    </row>
    <row r="266" spans="1:15">
      <c r="A266" s="12"/>
      <c r="B266" s="9"/>
      <c r="C266" s="9"/>
      <c r="D266" s="13"/>
      <c r="E266" s="14"/>
      <c r="F266" s="15" t="str">
        <f>IF($C266="","",IFERROR(VLOOKUP($C266,'Start Here'!$A$15:$D$37,2,FALSE),0)+IF($D266&lt;&gt;"",$D266*IFERROR(VLOOKUP($C266,'Start Here'!$A$15:$D$37,3,FALSE),0),0)+IF($E266&lt;&gt;"",$E266*IFERROR(VLOOKUP($C266,'Start Here'!$A$15:$D$37,4,FALSE),0),0))</f>
        <v/>
      </c>
      <c r="G266" s="10"/>
      <c r="H266" s="15" t="str">
        <f>IF($G266&lt;&gt;"",IFERROR(1*$G266,$F266),$F266)</f>
        <v/>
      </c>
      <c r="I266" s="15" t="str">
        <f>IF($C266="","",IFERROR(VLOOKUP('Start Here'!$B$11,'Start Here'!$A$15:$D$37,2,FALSE),0)+IF($D266&lt;&gt;"",$D266*IFERROR(VLOOKUP('Start Here'!$B$11,'Start Here'!$A$15:$D$37,3,FALSE),0),0)+IF($E266&lt;&gt;"",$E266*IFERROR(VLOOKUP('Start Here'!$B$11,'Start Here'!$A$15:$D$37,4,FALSE),0),0))</f>
        <v/>
      </c>
      <c r="J266" s="15" t="str">
        <f>IF($C266="","",IFERROR($I266,0)-IFERROR($H266,0))</f>
        <v/>
      </c>
      <c r="K266" s="16"/>
      <c r="L266" s="16"/>
      <c r="M266" s="16"/>
      <c r="N266" s="9"/>
      <c r="O266" s="9"/>
    </row>
    <row r="267" spans="1:15">
      <c r="A267" s="12"/>
      <c r="B267" s="9"/>
      <c r="C267" s="9"/>
      <c r="D267" s="13"/>
      <c r="E267" s="14"/>
      <c r="F267" s="15" t="str">
        <f>IF($C267="","",IFERROR(VLOOKUP($C267,'Start Here'!$A$15:$D$37,2,FALSE),0)+IF($D267&lt;&gt;"",$D267*IFERROR(VLOOKUP($C267,'Start Here'!$A$15:$D$37,3,FALSE),0),0)+IF($E267&lt;&gt;"",$E267*IFERROR(VLOOKUP($C267,'Start Here'!$A$15:$D$37,4,FALSE),0),0))</f>
        <v/>
      </c>
      <c r="G267" s="10"/>
      <c r="H267" s="15" t="str">
        <f>IF($G267&lt;&gt;"",IFERROR(1*$G267,$F267),$F267)</f>
        <v/>
      </c>
      <c r="I267" s="15" t="str">
        <f>IF($C267="","",IFERROR(VLOOKUP('Start Here'!$B$11,'Start Here'!$A$15:$D$37,2,FALSE),0)+IF($D267&lt;&gt;"",$D267*IFERROR(VLOOKUP('Start Here'!$B$11,'Start Here'!$A$15:$D$37,3,FALSE),0),0)+IF($E267&lt;&gt;"",$E267*IFERROR(VLOOKUP('Start Here'!$B$11,'Start Here'!$A$15:$D$37,4,FALSE),0),0))</f>
        <v/>
      </c>
      <c r="J267" s="15" t="str">
        <f>IF($C267="","",IFERROR($I267,0)-IFERROR($H267,0))</f>
        <v/>
      </c>
      <c r="K267" s="16"/>
      <c r="L267" s="16"/>
      <c r="M267" s="16"/>
      <c r="N267" s="9"/>
      <c r="O267" s="9"/>
    </row>
    <row r="268" spans="1:15">
      <c r="A268" s="12"/>
      <c r="B268" s="9"/>
      <c r="C268" s="9"/>
      <c r="D268" s="13"/>
      <c r="E268" s="14"/>
      <c r="F268" s="15" t="str">
        <f>IF($C268="","",IFERROR(VLOOKUP($C268,'Start Here'!$A$15:$D$37,2,FALSE),0)+IF($D268&lt;&gt;"",$D268*IFERROR(VLOOKUP($C268,'Start Here'!$A$15:$D$37,3,FALSE),0),0)+IF($E268&lt;&gt;"",$E268*IFERROR(VLOOKUP($C268,'Start Here'!$A$15:$D$37,4,FALSE),0),0))</f>
        <v/>
      </c>
      <c r="G268" s="10"/>
      <c r="H268" s="15" t="str">
        <f>IF($G268&lt;&gt;"",IFERROR(1*$G268,$F268),$F268)</f>
        <v/>
      </c>
      <c r="I268" s="15" t="str">
        <f>IF($C268="","",IFERROR(VLOOKUP('Start Here'!$B$11,'Start Here'!$A$15:$D$37,2,FALSE),0)+IF($D268&lt;&gt;"",$D268*IFERROR(VLOOKUP('Start Here'!$B$11,'Start Here'!$A$15:$D$37,3,FALSE),0),0)+IF($E268&lt;&gt;"",$E268*IFERROR(VLOOKUP('Start Here'!$B$11,'Start Here'!$A$15:$D$37,4,FALSE),0),0))</f>
        <v/>
      </c>
      <c r="J268" s="15" t="str">
        <f>IF($C268="","",IFERROR($I268,0)-IFERROR($H268,0))</f>
        <v/>
      </c>
      <c r="K268" s="16"/>
      <c r="L268" s="16"/>
      <c r="M268" s="16"/>
      <c r="N268" s="9"/>
      <c r="O268" s="9"/>
    </row>
    <row r="269" spans="1:15">
      <c r="A269" s="12"/>
      <c r="B269" s="9"/>
      <c r="C269" s="9"/>
      <c r="D269" s="13"/>
      <c r="E269" s="14"/>
      <c r="F269" s="15" t="str">
        <f>IF($C269="","",IFERROR(VLOOKUP($C269,'Start Here'!$A$15:$D$37,2,FALSE),0)+IF($D269&lt;&gt;"",$D269*IFERROR(VLOOKUP($C269,'Start Here'!$A$15:$D$37,3,FALSE),0),0)+IF($E269&lt;&gt;"",$E269*IFERROR(VLOOKUP($C269,'Start Here'!$A$15:$D$37,4,FALSE),0),0))</f>
        <v/>
      </c>
      <c r="G269" s="10"/>
      <c r="H269" s="15" t="str">
        <f>IF($G269&lt;&gt;"",IFERROR(1*$G269,$F269),$F269)</f>
        <v/>
      </c>
      <c r="I269" s="15" t="str">
        <f>IF($C269="","",IFERROR(VLOOKUP('Start Here'!$B$11,'Start Here'!$A$15:$D$37,2,FALSE),0)+IF($D269&lt;&gt;"",$D269*IFERROR(VLOOKUP('Start Here'!$B$11,'Start Here'!$A$15:$D$37,3,FALSE),0),0)+IF($E269&lt;&gt;"",$E269*IFERROR(VLOOKUP('Start Here'!$B$11,'Start Here'!$A$15:$D$37,4,FALSE),0),0))</f>
        <v/>
      </c>
      <c r="J269" s="15" t="str">
        <f>IF($C269="","",IFERROR($I269,0)-IFERROR($H269,0))</f>
        <v/>
      </c>
      <c r="K269" s="16"/>
      <c r="L269" s="16"/>
      <c r="M269" s="16"/>
      <c r="N269" s="9"/>
      <c r="O269" s="9"/>
    </row>
    <row r="270" spans="1:15">
      <c r="A270" s="12"/>
      <c r="B270" s="9"/>
      <c r="C270" s="9"/>
      <c r="D270" s="13"/>
      <c r="E270" s="14"/>
      <c r="F270" s="15" t="str">
        <f>IF($C270="","",IFERROR(VLOOKUP($C270,'Start Here'!$A$15:$D$37,2,FALSE),0)+IF($D270&lt;&gt;"",$D270*IFERROR(VLOOKUP($C270,'Start Here'!$A$15:$D$37,3,FALSE),0),0)+IF($E270&lt;&gt;"",$E270*IFERROR(VLOOKUP($C270,'Start Here'!$A$15:$D$37,4,FALSE),0),0))</f>
        <v/>
      </c>
      <c r="G270" s="10"/>
      <c r="H270" s="15" t="str">
        <f>IF($G270&lt;&gt;"",IFERROR(1*$G270,$F270),$F270)</f>
        <v/>
      </c>
      <c r="I270" s="15" t="str">
        <f>IF($C270="","",IFERROR(VLOOKUP('Start Here'!$B$11,'Start Here'!$A$15:$D$37,2,FALSE),0)+IF($D270&lt;&gt;"",$D270*IFERROR(VLOOKUP('Start Here'!$B$11,'Start Here'!$A$15:$D$37,3,FALSE),0),0)+IF($E270&lt;&gt;"",$E270*IFERROR(VLOOKUP('Start Here'!$B$11,'Start Here'!$A$15:$D$37,4,FALSE),0),0))</f>
        <v/>
      </c>
      <c r="J270" s="15" t="str">
        <f>IF($C270="","",IFERROR($I270,0)-IFERROR($H270,0))</f>
        <v/>
      </c>
      <c r="K270" s="16"/>
      <c r="L270" s="16"/>
      <c r="M270" s="16"/>
      <c r="N270" s="9"/>
      <c r="O270" s="9"/>
    </row>
    <row r="271" spans="1:15">
      <c r="A271" s="12"/>
      <c r="B271" s="9"/>
      <c r="C271" s="9"/>
      <c r="D271" s="13"/>
      <c r="E271" s="14"/>
      <c r="F271" s="15" t="str">
        <f>IF($C271="","",IFERROR(VLOOKUP($C271,'Start Here'!$A$15:$D$37,2,FALSE),0)+IF($D271&lt;&gt;"",$D271*IFERROR(VLOOKUP($C271,'Start Here'!$A$15:$D$37,3,FALSE),0),0)+IF($E271&lt;&gt;"",$E271*IFERROR(VLOOKUP($C271,'Start Here'!$A$15:$D$37,4,FALSE),0),0))</f>
        <v/>
      </c>
      <c r="G271" s="10"/>
      <c r="H271" s="15" t="str">
        <f>IF($G271&lt;&gt;"",IFERROR(1*$G271,$F271),$F271)</f>
        <v/>
      </c>
      <c r="I271" s="15" t="str">
        <f>IF($C271="","",IFERROR(VLOOKUP('Start Here'!$B$11,'Start Here'!$A$15:$D$37,2,FALSE),0)+IF($D271&lt;&gt;"",$D271*IFERROR(VLOOKUP('Start Here'!$B$11,'Start Here'!$A$15:$D$37,3,FALSE),0),0)+IF($E271&lt;&gt;"",$E271*IFERROR(VLOOKUP('Start Here'!$B$11,'Start Here'!$A$15:$D$37,4,FALSE),0),0))</f>
        <v/>
      </c>
      <c r="J271" s="15" t="str">
        <f>IF($C271="","",IFERROR($I271,0)-IFERROR($H271,0))</f>
        <v/>
      </c>
      <c r="K271" s="16"/>
      <c r="L271" s="16"/>
      <c r="M271" s="16"/>
      <c r="N271" s="9"/>
      <c r="O271" s="9"/>
    </row>
    <row r="272" spans="1:15">
      <c r="A272" s="12"/>
      <c r="B272" s="9"/>
      <c r="C272" s="9"/>
      <c r="D272" s="13"/>
      <c r="E272" s="14"/>
      <c r="F272" s="15" t="str">
        <f>IF($C272="","",IFERROR(VLOOKUP($C272,'Start Here'!$A$15:$D$37,2,FALSE),0)+IF($D272&lt;&gt;"",$D272*IFERROR(VLOOKUP($C272,'Start Here'!$A$15:$D$37,3,FALSE),0),0)+IF($E272&lt;&gt;"",$E272*IFERROR(VLOOKUP($C272,'Start Here'!$A$15:$D$37,4,FALSE),0),0))</f>
        <v/>
      </c>
      <c r="G272" s="10"/>
      <c r="H272" s="15" t="str">
        <f>IF($G272&lt;&gt;"",IFERROR(1*$G272,$F272),$F272)</f>
        <v/>
      </c>
      <c r="I272" s="15" t="str">
        <f>IF($C272="","",IFERROR(VLOOKUP('Start Here'!$B$11,'Start Here'!$A$15:$D$37,2,FALSE),0)+IF($D272&lt;&gt;"",$D272*IFERROR(VLOOKUP('Start Here'!$B$11,'Start Here'!$A$15:$D$37,3,FALSE),0),0)+IF($E272&lt;&gt;"",$E272*IFERROR(VLOOKUP('Start Here'!$B$11,'Start Here'!$A$15:$D$37,4,FALSE),0),0))</f>
        <v/>
      </c>
      <c r="J272" s="15" t="str">
        <f>IF($C272="","",IFERROR($I272,0)-IFERROR($H272,0))</f>
        <v/>
      </c>
      <c r="K272" s="16"/>
      <c r="L272" s="16"/>
      <c r="M272" s="16"/>
      <c r="N272" s="9"/>
      <c r="O272" s="9"/>
    </row>
    <row r="273" spans="1:15">
      <c r="A273" s="12"/>
      <c r="B273" s="9"/>
      <c r="C273" s="9"/>
      <c r="D273" s="13"/>
      <c r="E273" s="14"/>
      <c r="F273" s="15" t="str">
        <f>IF($C273="","",IFERROR(VLOOKUP($C273,'Start Here'!$A$15:$D$37,2,FALSE),0)+IF($D273&lt;&gt;"",$D273*IFERROR(VLOOKUP($C273,'Start Here'!$A$15:$D$37,3,FALSE),0),0)+IF($E273&lt;&gt;"",$E273*IFERROR(VLOOKUP($C273,'Start Here'!$A$15:$D$37,4,FALSE),0),0))</f>
        <v/>
      </c>
      <c r="G273" s="10"/>
      <c r="H273" s="15" t="str">
        <f>IF($G273&lt;&gt;"",IFERROR(1*$G273,$F273),$F273)</f>
        <v/>
      </c>
      <c r="I273" s="15" t="str">
        <f>IF($C273="","",IFERROR(VLOOKUP('Start Here'!$B$11,'Start Here'!$A$15:$D$37,2,FALSE),0)+IF($D273&lt;&gt;"",$D273*IFERROR(VLOOKUP('Start Here'!$B$11,'Start Here'!$A$15:$D$37,3,FALSE),0),0)+IF($E273&lt;&gt;"",$E273*IFERROR(VLOOKUP('Start Here'!$B$11,'Start Here'!$A$15:$D$37,4,FALSE),0),0))</f>
        <v/>
      </c>
      <c r="J273" s="15" t="str">
        <f>IF($C273="","",IFERROR($I273,0)-IFERROR($H273,0))</f>
        <v/>
      </c>
      <c r="K273" s="16"/>
      <c r="L273" s="16"/>
      <c r="M273" s="16"/>
      <c r="N273" s="9"/>
      <c r="O273" s="9"/>
    </row>
    <row r="274" spans="1:15">
      <c r="A274" s="12"/>
      <c r="B274" s="9"/>
      <c r="C274" s="9"/>
      <c r="D274" s="13"/>
      <c r="E274" s="14"/>
      <c r="F274" s="15" t="str">
        <f>IF($C274="","",IFERROR(VLOOKUP($C274,'Start Here'!$A$15:$D$37,2,FALSE),0)+IF($D274&lt;&gt;"",$D274*IFERROR(VLOOKUP($C274,'Start Here'!$A$15:$D$37,3,FALSE),0),0)+IF($E274&lt;&gt;"",$E274*IFERROR(VLOOKUP($C274,'Start Here'!$A$15:$D$37,4,FALSE),0),0))</f>
        <v/>
      </c>
      <c r="G274" s="10"/>
      <c r="H274" s="15" t="str">
        <f>IF($G274&lt;&gt;"",IFERROR(1*$G274,$F274),$F274)</f>
        <v/>
      </c>
      <c r="I274" s="15" t="str">
        <f>IF($C274="","",IFERROR(VLOOKUP('Start Here'!$B$11,'Start Here'!$A$15:$D$37,2,FALSE),0)+IF($D274&lt;&gt;"",$D274*IFERROR(VLOOKUP('Start Here'!$B$11,'Start Here'!$A$15:$D$37,3,FALSE),0),0)+IF($E274&lt;&gt;"",$E274*IFERROR(VLOOKUP('Start Here'!$B$11,'Start Here'!$A$15:$D$37,4,FALSE),0),0))</f>
        <v/>
      </c>
      <c r="J274" s="15" t="str">
        <f>IF($C274="","",IFERROR($I274,0)-IFERROR($H274,0))</f>
        <v/>
      </c>
      <c r="K274" s="16"/>
      <c r="L274" s="16"/>
      <c r="M274" s="16"/>
      <c r="N274" s="9"/>
      <c r="O274" s="9"/>
    </row>
    <row r="275" spans="1:15">
      <c r="A275" s="12"/>
      <c r="B275" s="9"/>
      <c r="C275" s="9"/>
      <c r="D275" s="13"/>
      <c r="E275" s="14"/>
      <c r="F275" s="15" t="str">
        <f>IF($C275="","",IFERROR(VLOOKUP($C275,'Start Here'!$A$15:$D$37,2,FALSE),0)+IF($D275&lt;&gt;"",$D275*IFERROR(VLOOKUP($C275,'Start Here'!$A$15:$D$37,3,FALSE),0),0)+IF($E275&lt;&gt;"",$E275*IFERROR(VLOOKUP($C275,'Start Here'!$A$15:$D$37,4,FALSE),0),0))</f>
        <v/>
      </c>
      <c r="G275" s="10"/>
      <c r="H275" s="15" t="str">
        <f>IF($G275&lt;&gt;"",IFERROR(1*$G275,$F275),$F275)</f>
        <v/>
      </c>
      <c r="I275" s="15" t="str">
        <f>IF($C275="","",IFERROR(VLOOKUP('Start Here'!$B$11,'Start Here'!$A$15:$D$37,2,FALSE),0)+IF($D275&lt;&gt;"",$D275*IFERROR(VLOOKUP('Start Here'!$B$11,'Start Here'!$A$15:$D$37,3,FALSE),0),0)+IF($E275&lt;&gt;"",$E275*IFERROR(VLOOKUP('Start Here'!$B$11,'Start Here'!$A$15:$D$37,4,FALSE),0),0))</f>
        <v/>
      </c>
      <c r="J275" s="15" t="str">
        <f>IF($C275="","",IFERROR($I275,0)-IFERROR($H275,0))</f>
        <v/>
      </c>
      <c r="K275" s="16"/>
      <c r="L275" s="16"/>
      <c r="M275" s="16"/>
      <c r="N275" s="9"/>
      <c r="O275" s="9"/>
    </row>
    <row r="276" spans="1:15">
      <c r="A276" s="12"/>
      <c r="B276" s="9"/>
      <c r="C276" s="9"/>
      <c r="D276" s="13"/>
      <c r="E276" s="14"/>
      <c r="F276" s="15" t="str">
        <f>IF($C276="","",IFERROR(VLOOKUP($C276,'Start Here'!$A$15:$D$37,2,FALSE),0)+IF($D276&lt;&gt;"",$D276*IFERROR(VLOOKUP($C276,'Start Here'!$A$15:$D$37,3,FALSE),0),0)+IF($E276&lt;&gt;"",$E276*IFERROR(VLOOKUP($C276,'Start Here'!$A$15:$D$37,4,FALSE),0),0))</f>
        <v/>
      </c>
      <c r="G276" s="10"/>
      <c r="H276" s="15" t="str">
        <f>IF($G276&lt;&gt;"",IFERROR(1*$G276,$F276),$F276)</f>
        <v/>
      </c>
      <c r="I276" s="15" t="str">
        <f>IF($C276="","",IFERROR(VLOOKUP('Start Here'!$B$11,'Start Here'!$A$15:$D$37,2,FALSE),0)+IF($D276&lt;&gt;"",$D276*IFERROR(VLOOKUP('Start Here'!$B$11,'Start Here'!$A$15:$D$37,3,FALSE),0),0)+IF($E276&lt;&gt;"",$E276*IFERROR(VLOOKUP('Start Here'!$B$11,'Start Here'!$A$15:$D$37,4,FALSE),0),0))</f>
        <v/>
      </c>
      <c r="J276" s="15" t="str">
        <f>IF($C276="","",IFERROR($I276,0)-IFERROR($H276,0))</f>
        <v/>
      </c>
      <c r="K276" s="16"/>
      <c r="L276" s="16"/>
      <c r="M276" s="16"/>
      <c r="N276" s="9"/>
      <c r="O276" s="9"/>
    </row>
    <row r="277" spans="1:15">
      <c r="A277" s="12"/>
      <c r="B277" s="9"/>
      <c r="C277" s="9"/>
      <c r="D277" s="13"/>
      <c r="E277" s="14"/>
      <c r="F277" s="15" t="str">
        <f>IF($C277="","",IFERROR(VLOOKUP($C277,'Start Here'!$A$15:$D$37,2,FALSE),0)+IF($D277&lt;&gt;"",$D277*IFERROR(VLOOKUP($C277,'Start Here'!$A$15:$D$37,3,FALSE),0),0)+IF($E277&lt;&gt;"",$E277*IFERROR(VLOOKUP($C277,'Start Here'!$A$15:$D$37,4,FALSE),0),0))</f>
        <v/>
      </c>
      <c r="G277" s="10"/>
      <c r="H277" s="15" t="str">
        <f>IF($G277&lt;&gt;"",IFERROR(1*$G277,$F277),$F277)</f>
        <v/>
      </c>
      <c r="I277" s="15" t="str">
        <f>IF($C277="","",IFERROR(VLOOKUP('Start Here'!$B$11,'Start Here'!$A$15:$D$37,2,FALSE),0)+IF($D277&lt;&gt;"",$D277*IFERROR(VLOOKUP('Start Here'!$B$11,'Start Here'!$A$15:$D$37,3,FALSE),0),0)+IF($E277&lt;&gt;"",$E277*IFERROR(VLOOKUP('Start Here'!$B$11,'Start Here'!$A$15:$D$37,4,FALSE),0),0))</f>
        <v/>
      </c>
      <c r="J277" s="15" t="str">
        <f>IF($C277="","",IFERROR($I277,0)-IFERROR($H277,0))</f>
        <v/>
      </c>
      <c r="K277" s="16"/>
      <c r="L277" s="16"/>
      <c r="M277" s="16"/>
      <c r="N277" s="9"/>
      <c r="O277" s="9"/>
    </row>
    <row r="278" spans="1:15">
      <c r="A278" s="12"/>
      <c r="B278" s="9"/>
      <c r="C278" s="9"/>
      <c r="D278" s="13"/>
      <c r="E278" s="14"/>
      <c r="F278" s="15" t="str">
        <f>IF($C278="","",IFERROR(VLOOKUP($C278,'Start Here'!$A$15:$D$37,2,FALSE),0)+IF($D278&lt;&gt;"",$D278*IFERROR(VLOOKUP($C278,'Start Here'!$A$15:$D$37,3,FALSE),0),0)+IF($E278&lt;&gt;"",$E278*IFERROR(VLOOKUP($C278,'Start Here'!$A$15:$D$37,4,FALSE),0),0))</f>
        <v/>
      </c>
      <c r="G278" s="10"/>
      <c r="H278" s="15" t="str">
        <f>IF($G278&lt;&gt;"",IFERROR(1*$G278,$F278),$F278)</f>
        <v/>
      </c>
      <c r="I278" s="15" t="str">
        <f>IF($C278="","",IFERROR(VLOOKUP('Start Here'!$B$11,'Start Here'!$A$15:$D$37,2,FALSE),0)+IF($D278&lt;&gt;"",$D278*IFERROR(VLOOKUP('Start Here'!$B$11,'Start Here'!$A$15:$D$37,3,FALSE),0),0)+IF($E278&lt;&gt;"",$E278*IFERROR(VLOOKUP('Start Here'!$B$11,'Start Here'!$A$15:$D$37,4,FALSE),0),0))</f>
        <v/>
      </c>
      <c r="J278" s="15" t="str">
        <f>IF($C278="","",IFERROR($I278,0)-IFERROR($H278,0))</f>
        <v/>
      </c>
      <c r="K278" s="16"/>
      <c r="L278" s="16"/>
      <c r="M278" s="16"/>
      <c r="N278" s="9"/>
      <c r="O278" s="9"/>
    </row>
    <row r="279" spans="1:15">
      <c r="A279" s="12"/>
      <c r="B279" s="9"/>
      <c r="C279" s="9"/>
      <c r="D279" s="13"/>
      <c r="E279" s="14"/>
      <c r="F279" s="15" t="str">
        <f>IF($C279="","",IFERROR(VLOOKUP($C279,'Start Here'!$A$15:$D$37,2,FALSE),0)+IF($D279&lt;&gt;"",$D279*IFERROR(VLOOKUP($C279,'Start Here'!$A$15:$D$37,3,FALSE),0),0)+IF($E279&lt;&gt;"",$E279*IFERROR(VLOOKUP($C279,'Start Here'!$A$15:$D$37,4,FALSE),0),0))</f>
        <v/>
      </c>
      <c r="G279" s="10"/>
      <c r="H279" s="15" t="str">
        <f>IF($G279&lt;&gt;"",IFERROR(1*$G279,$F279),$F279)</f>
        <v/>
      </c>
      <c r="I279" s="15" t="str">
        <f>IF($C279="","",IFERROR(VLOOKUP('Start Here'!$B$11,'Start Here'!$A$15:$D$37,2,FALSE),0)+IF($D279&lt;&gt;"",$D279*IFERROR(VLOOKUP('Start Here'!$B$11,'Start Here'!$A$15:$D$37,3,FALSE),0),0)+IF($E279&lt;&gt;"",$E279*IFERROR(VLOOKUP('Start Here'!$B$11,'Start Here'!$A$15:$D$37,4,FALSE),0),0))</f>
        <v/>
      </c>
      <c r="J279" s="15" t="str">
        <f>IF($C279="","",IFERROR($I279,0)-IFERROR($H279,0))</f>
        <v/>
      </c>
      <c r="K279" s="16"/>
      <c r="L279" s="16"/>
      <c r="M279" s="16"/>
      <c r="N279" s="9"/>
      <c r="O279" s="9"/>
    </row>
    <row r="280" spans="1:15">
      <c r="A280" s="12"/>
      <c r="B280" s="9"/>
      <c r="C280" s="9"/>
      <c r="D280" s="13"/>
      <c r="E280" s="14"/>
      <c r="F280" s="15" t="str">
        <f>IF($C280="","",IFERROR(VLOOKUP($C280,'Start Here'!$A$15:$D$37,2,FALSE),0)+IF($D280&lt;&gt;"",$D280*IFERROR(VLOOKUP($C280,'Start Here'!$A$15:$D$37,3,FALSE),0),0)+IF($E280&lt;&gt;"",$E280*IFERROR(VLOOKUP($C280,'Start Here'!$A$15:$D$37,4,FALSE),0),0))</f>
        <v/>
      </c>
      <c r="G280" s="10"/>
      <c r="H280" s="15" t="str">
        <f>IF($G280&lt;&gt;"",IFERROR(1*$G280,$F280),$F280)</f>
        <v/>
      </c>
      <c r="I280" s="15" t="str">
        <f>IF($C280="","",IFERROR(VLOOKUP('Start Here'!$B$11,'Start Here'!$A$15:$D$37,2,FALSE),0)+IF($D280&lt;&gt;"",$D280*IFERROR(VLOOKUP('Start Here'!$B$11,'Start Here'!$A$15:$D$37,3,FALSE),0),0)+IF($E280&lt;&gt;"",$E280*IFERROR(VLOOKUP('Start Here'!$B$11,'Start Here'!$A$15:$D$37,4,FALSE),0),0))</f>
        <v/>
      </c>
      <c r="J280" s="15" t="str">
        <f>IF($C280="","",IFERROR($I280,0)-IFERROR($H280,0))</f>
        <v/>
      </c>
      <c r="K280" s="16"/>
      <c r="L280" s="16"/>
      <c r="M280" s="16"/>
      <c r="N280" s="9"/>
      <c r="O280" s="9"/>
    </row>
    <row r="281" spans="1:15">
      <c r="A281" s="12"/>
      <c r="B281" s="9"/>
      <c r="C281" s="9"/>
      <c r="D281" s="13"/>
      <c r="E281" s="14"/>
      <c r="F281" s="15" t="str">
        <f>IF($C281="","",IFERROR(VLOOKUP($C281,'Start Here'!$A$15:$D$37,2,FALSE),0)+IF($D281&lt;&gt;"",$D281*IFERROR(VLOOKUP($C281,'Start Here'!$A$15:$D$37,3,FALSE),0),0)+IF($E281&lt;&gt;"",$E281*IFERROR(VLOOKUP($C281,'Start Here'!$A$15:$D$37,4,FALSE),0),0))</f>
        <v/>
      </c>
      <c r="G281" s="10"/>
      <c r="H281" s="15" t="str">
        <f>IF($G281&lt;&gt;"",IFERROR(1*$G281,$F281),$F281)</f>
        <v/>
      </c>
      <c r="I281" s="15" t="str">
        <f>IF($C281="","",IFERROR(VLOOKUP('Start Here'!$B$11,'Start Here'!$A$15:$D$37,2,FALSE),0)+IF($D281&lt;&gt;"",$D281*IFERROR(VLOOKUP('Start Here'!$B$11,'Start Here'!$A$15:$D$37,3,FALSE),0),0)+IF($E281&lt;&gt;"",$E281*IFERROR(VLOOKUP('Start Here'!$B$11,'Start Here'!$A$15:$D$37,4,FALSE),0),0))</f>
        <v/>
      </c>
      <c r="J281" s="15" t="str">
        <f>IF($C281="","",IFERROR($I281,0)-IFERROR($H281,0))</f>
        <v/>
      </c>
      <c r="K281" s="16"/>
      <c r="L281" s="16"/>
      <c r="M281" s="16"/>
      <c r="N281" s="9"/>
      <c r="O281" s="9"/>
    </row>
    <row r="282" spans="1:15">
      <c r="A282" s="12"/>
      <c r="B282" s="9"/>
      <c r="C282" s="9"/>
      <c r="D282" s="13"/>
      <c r="E282" s="14"/>
      <c r="F282" s="15" t="str">
        <f>IF($C282="","",IFERROR(VLOOKUP($C282,'Start Here'!$A$15:$D$37,2,FALSE),0)+IF($D282&lt;&gt;"",$D282*IFERROR(VLOOKUP($C282,'Start Here'!$A$15:$D$37,3,FALSE),0),0)+IF($E282&lt;&gt;"",$E282*IFERROR(VLOOKUP($C282,'Start Here'!$A$15:$D$37,4,FALSE),0),0))</f>
        <v/>
      </c>
      <c r="G282" s="10"/>
      <c r="H282" s="15" t="str">
        <f>IF($G282&lt;&gt;"",IFERROR(1*$G282,$F282),$F282)</f>
        <v/>
      </c>
      <c r="I282" s="15" t="str">
        <f>IF($C282="","",IFERROR(VLOOKUP('Start Here'!$B$11,'Start Here'!$A$15:$D$37,2,FALSE),0)+IF($D282&lt;&gt;"",$D282*IFERROR(VLOOKUP('Start Here'!$B$11,'Start Here'!$A$15:$D$37,3,FALSE),0),0)+IF($E282&lt;&gt;"",$E282*IFERROR(VLOOKUP('Start Here'!$B$11,'Start Here'!$A$15:$D$37,4,FALSE),0),0))</f>
        <v/>
      </c>
      <c r="J282" s="15" t="str">
        <f>IF($C282="","",IFERROR($I282,0)-IFERROR($H282,0))</f>
        <v/>
      </c>
      <c r="K282" s="16"/>
      <c r="L282" s="16"/>
      <c r="M282" s="16"/>
      <c r="N282" s="9"/>
      <c r="O282" s="9"/>
    </row>
    <row r="283" spans="1:15">
      <c r="A283" s="12"/>
      <c r="B283" s="9"/>
      <c r="C283" s="9"/>
      <c r="D283" s="13"/>
      <c r="E283" s="14"/>
      <c r="F283" s="15" t="str">
        <f>IF($C283="","",IFERROR(VLOOKUP($C283,'Start Here'!$A$15:$D$37,2,FALSE),0)+IF($D283&lt;&gt;"",$D283*IFERROR(VLOOKUP($C283,'Start Here'!$A$15:$D$37,3,FALSE),0),0)+IF($E283&lt;&gt;"",$E283*IFERROR(VLOOKUP($C283,'Start Here'!$A$15:$D$37,4,FALSE),0),0))</f>
        <v/>
      </c>
      <c r="G283" s="10"/>
      <c r="H283" s="15" t="str">
        <f>IF($G283&lt;&gt;"",IFERROR(1*$G283,$F283),$F283)</f>
        <v/>
      </c>
      <c r="I283" s="15" t="str">
        <f>IF($C283="","",IFERROR(VLOOKUP('Start Here'!$B$11,'Start Here'!$A$15:$D$37,2,FALSE),0)+IF($D283&lt;&gt;"",$D283*IFERROR(VLOOKUP('Start Here'!$B$11,'Start Here'!$A$15:$D$37,3,FALSE),0),0)+IF($E283&lt;&gt;"",$E283*IFERROR(VLOOKUP('Start Here'!$B$11,'Start Here'!$A$15:$D$37,4,FALSE),0),0))</f>
        <v/>
      </c>
      <c r="J283" s="15" t="str">
        <f>IF($C283="","",IFERROR($I283,0)-IFERROR($H283,0))</f>
        <v/>
      </c>
      <c r="K283" s="16"/>
      <c r="L283" s="16"/>
      <c r="M283" s="16"/>
      <c r="N283" s="9"/>
      <c r="O283" s="9"/>
    </row>
    <row r="284" spans="1:15">
      <c r="A284" s="12"/>
      <c r="B284" s="9"/>
      <c r="C284" s="9"/>
      <c r="D284" s="13"/>
      <c r="E284" s="14"/>
      <c r="F284" s="15" t="str">
        <f>IF($C284="","",IFERROR(VLOOKUP($C284,'Start Here'!$A$15:$D$37,2,FALSE),0)+IF($D284&lt;&gt;"",$D284*IFERROR(VLOOKUP($C284,'Start Here'!$A$15:$D$37,3,FALSE),0),0)+IF($E284&lt;&gt;"",$E284*IFERROR(VLOOKUP($C284,'Start Here'!$A$15:$D$37,4,FALSE),0),0))</f>
        <v/>
      </c>
      <c r="G284" s="10"/>
      <c r="H284" s="15" t="str">
        <f>IF($G284&lt;&gt;"",IFERROR(1*$G284,$F284),$F284)</f>
        <v/>
      </c>
      <c r="I284" s="15" t="str">
        <f>IF($C284="","",IFERROR(VLOOKUP('Start Here'!$B$11,'Start Here'!$A$15:$D$37,2,FALSE),0)+IF($D284&lt;&gt;"",$D284*IFERROR(VLOOKUP('Start Here'!$B$11,'Start Here'!$A$15:$D$37,3,FALSE),0),0)+IF($E284&lt;&gt;"",$E284*IFERROR(VLOOKUP('Start Here'!$B$11,'Start Here'!$A$15:$D$37,4,FALSE),0),0))</f>
        <v/>
      </c>
      <c r="J284" s="15" t="str">
        <f>IF($C284="","",IFERROR($I284,0)-IFERROR($H284,0))</f>
        <v/>
      </c>
      <c r="K284" s="16"/>
      <c r="L284" s="16"/>
      <c r="M284" s="16"/>
      <c r="N284" s="9"/>
      <c r="O284" s="9"/>
    </row>
    <row r="285" spans="1:15">
      <c r="A285" s="12"/>
      <c r="B285" s="9"/>
      <c r="C285" s="9"/>
      <c r="D285" s="13"/>
      <c r="E285" s="14"/>
      <c r="F285" s="15" t="str">
        <f>IF($C285="","",IFERROR(VLOOKUP($C285,'Start Here'!$A$15:$D$37,2,FALSE),0)+IF($D285&lt;&gt;"",$D285*IFERROR(VLOOKUP($C285,'Start Here'!$A$15:$D$37,3,FALSE),0),0)+IF($E285&lt;&gt;"",$E285*IFERROR(VLOOKUP($C285,'Start Here'!$A$15:$D$37,4,FALSE),0),0))</f>
        <v/>
      </c>
      <c r="G285" s="10"/>
      <c r="H285" s="15" t="str">
        <f>IF($G285&lt;&gt;"",IFERROR(1*$G285,$F285),$F285)</f>
        <v/>
      </c>
      <c r="I285" s="15" t="str">
        <f>IF($C285="","",IFERROR(VLOOKUP('Start Here'!$B$11,'Start Here'!$A$15:$D$37,2,FALSE),0)+IF($D285&lt;&gt;"",$D285*IFERROR(VLOOKUP('Start Here'!$B$11,'Start Here'!$A$15:$D$37,3,FALSE),0),0)+IF($E285&lt;&gt;"",$E285*IFERROR(VLOOKUP('Start Here'!$B$11,'Start Here'!$A$15:$D$37,4,FALSE),0),0))</f>
        <v/>
      </c>
      <c r="J285" s="15" t="str">
        <f>IF($C285="","",IFERROR($I285,0)-IFERROR($H285,0))</f>
        <v/>
      </c>
      <c r="K285" s="16"/>
      <c r="L285" s="16"/>
      <c r="M285" s="16"/>
      <c r="N285" s="9"/>
      <c r="O285" s="9"/>
    </row>
    <row r="286" spans="1:15">
      <c r="A286" s="12"/>
      <c r="B286" s="9"/>
      <c r="C286" s="9"/>
      <c r="D286" s="13"/>
      <c r="E286" s="14"/>
      <c r="F286" s="15" t="str">
        <f>IF($C286="","",IFERROR(VLOOKUP($C286,'Start Here'!$A$15:$D$37,2,FALSE),0)+IF($D286&lt;&gt;"",$D286*IFERROR(VLOOKUP($C286,'Start Here'!$A$15:$D$37,3,FALSE),0),0)+IF($E286&lt;&gt;"",$E286*IFERROR(VLOOKUP($C286,'Start Here'!$A$15:$D$37,4,FALSE),0),0))</f>
        <v/>
      </c>
      <c r="G286" s="10"/>
      <c r="H286" s="15" t="str">
        <f>IF($G286&lt;&gt;"",IFERROR(1*$G286,$F286),$F286)</f>
        <v/>
      </c>
      <c r="I286" s="15" t="str">
        <f>IF($C286="","",IFERROR(VLOOKUP('Start Here'!$B$11,'Start Here'!$A$15:$D$37,2,FALSE),0)+IF($D286&lt;&gt;"",$D286*IFERROR(VLOOKUP('Start Here'!$B$11,'Start Here'!$A$15:$D$37,3,FALSE),0),0)+IF($E286&lt;&gt;"",$E286*IFERROR(VLOOKUP('Start Here'!$B$11,'Start Here'!$A$15:$D$37,4,FALSE),0),0))</f>
        <v/>
      </c>
      <c r="J286" s="15" t="str">
        <f>IF($C286="","",IFERROR($I286,0)-IFERROR($H286,0))</f>
        <v/>
      </c>
      <c r="K286" s="16"/>
      <c r="L286" s="16"/>
      <c r="M286" s="16"/>
      <c r="N286" s="9"/>
      <c r="O286" s="9"/>
    </row>
    <row r="287" spans="1:15">
      <c r="A287" s="12"/>
      <c r="B287" s="9"/>
      <c r="C287" s="9"/>
      <c r="D287" s="13"/>
      <c r="E287" s="14"/>
      <c r="F287" s="15" t="str">
        <f>IF($C287="","",IFERROR(VLOOKUP($C287,'Start Here'!$A$15:$D$37,2,FALSE),0)+IF($D287&lt;&gt;"",$D287*IFERROR(VLOOKUP($C287,'Start Here'!$A$15:$D$37,3,FALSE),0),0)+IF($E287&lt;&gt;"",$E287*IFERROR(VLOOKUP($C287,'Start Here'!$A$15:$D$37,4,FALSE),0),0))</f>
        <v/>
      </c>
      <c r="G287" s="10"/>
      <c r="H287" s="15" t="str">
        <f>IF($G287&lt;&gt;"",IFERROR(1*$G287,$F287),$F287)</f>
        <v/>
      </c>
      <c r="I287" s="15" t="str">
        <f>IF($C287="","",IFERROR(VLOOKUP('Start Here'!$B$11,'Start Here'!$A$15:$D$37,2,FALSE),0)+IF($D287&lt;&gt;"",$D287*IFERROR(VLOOKUP('Start Here'!$B$11,'Start Here'!$A$15:$D$37,3,FALSE),0),0)+IF($E287&lt;&gt;"",$E287*IFERROR(VLOOKUP('Start Here'!$B$11,'Start Here'!$A$15:$D$37,4,FALSE),0),0))</f>
        <v/>
      </c>
      <c r="J287" s="15" t="str">
        <f>IF($C287="","",IFERROR($I287,0)-IFERROR($H287,0))</f>
        <v/>
      </c>
      <c r="K287" s="16"/>
      <c r="L287" s="16"/>
      <c r="M287" s="16"/>
      <c r="N287" s="9"/>
      <c r="O287" s="9"/>
    </row>
    <row r="288" spans="1:15">
      <c r="A288" s="12"/>
      <c r="B288" s="9"/>
      <c r="C288" s="9"/>
      <c r="D288" s="13"/>
      <c r="E288" s="14"/>
      <c r="F288" s="15" t="str">
        <f>IF($C288="","",IFERROR(VLOOKUP($C288,'Start Here'!$A$15:$D$37,2,FALSE),0)+IF($D288&lt;&gt;"",$D288*IFERROR(VLOOKUP($C288,'Start Here'!$A$15:$D$37,3,FALSE),0),0)+IF($E288&lt;&gt;"",$E288*IFERROR(VLOOKUP($C288,'Start Here'!$A$15:$D$37,4,FALSE),0),0))</f>
        <v/>
      </c>
      <c r="G288" s="10"/>
      <c r="H288" s="15" t="str">
        <f>IF($G288&lt;&gt;"",IFERROR(1*$G288,$F288),$F288)</f>
        <v/>
      </c>
      <c r="I288" s="15" t="str">
        <f>IF($C288="","",IFERROR(VLOOKUP('Start Here'!$B$11,'Start Here'!$A$15:$D$37,2,FALSE),0)+IF($D288&lt;&gt;"",$D288*IFERROR(VLOOKUP('Start Here'!$B$11,'Start Here'!$A$15:$D$37,3,FALSE),0),0)+IF($E288&lt;&gt;"",$E288*IFERROR(VLOOKUP('Start Here'!$B$11,'Start Here'!$A$15:$D$37,4,FALSE),0),0))</f>
        <v/>
      </c>
      <c r="J288" s="15" t="str">
        <f>IF($C288="","",IFERROR($I288,0)-IFERROR($H288,0))</f>
        <v/>
      </c>
      <c r="K288" s="16"/>
      <c r="L288" s="16"/>
      <c r="M288" s="16"/>
      <c r="N288" s="9"/>
      <c r="O288" s="9"/>
    </row>
    <row r="289" spans="1:15">
      <c r="A289" s="12"/>
      <c r="B289" s="9"/>
      <c r="C289" s="9"/>
      <c r="D289" s="13"/>
      <c r="E289" s="14"/>
      <c r="F289" s="15" t="str">
        <f>IF($C289="","",IFERROR(VLOOKUP($C289,'Start Here'!$A$15:$D$37,2,FALSE),0)+IF($D289&lt;&gt;"",$D289*IFERROR(VLOOKUP($C289,'Start Here'!$A$15:$D$37,3,FALSE),0),0)+IF($E289&lt;&gt;"",$E289*IFERROR(VLOOKUP($C289,'Start Here'!$A$15:$D$37,4,FALSE),0),0))</f>
        <v/>
      </c>
      <c r="G289" s="10"/>
      <c r="H289" s="15" t="str">
        <f>IF($G289&lt;&gt;"",IFERROR(1*$G289,$F289),$F289)</f>
        <v/>
      </c>
      <c r="I289" s="15" t="str">
        <f>IF($C289="","",IFERROR(VLOOKUP('Start Here'!$B$11,'Start Here'!$A$15:$D$37,2,FALSE),0)+IF($D289&lt;&gt;"",$D289*IFERROR(VLOOKUP('Start Here'!$B$11,'Start Here'!$A$15:$D$37,3,FALSE),0),0)+IF($E289&lt;&gt;"",$E289*IFERROR(VLOOKUP('Start Here'!$B$11,'Start Here'!$A$15:$D$37,4,FALSE),0),0))</f>
        <v/>
      </c>
      <c r="J289" s="15" t="str">
        <f>IF($C289="","",IFERROR($I289,0)-IFERROR($H289,0))</f>
        <v/>
      </c>
      <c r="K289" s="16"/>
      <c r="L289" s="16"/>
      <c r="M289" s="16"/>
      <c r="N289" s="9"/>
      <c r="O289" s="9"/>
    </row>
    <row r="290" spans="1:15">
      <c r="A290" s="12"/>
      <c r="B290" s="9"/>
      <c r="C290" s="9"/>
      <c r="D290" s="13"/>
      <c r="E290" s="14"/>
      <c r="F290" s="15" t="str">
        <f>IF($C290="","",IFERROR(VLOOKUP($C290,'Start Here'!$A$15:$D$37,2,FALSE),0)+IF($D290&lt;&gt;"",$D290*IFERROR(VLOOKUP($C290,'Start Here'!$A$15:$D$37,3,FALSE),0),0)+IF($E290&lt;&gt;"",$E290*IFERROR(VLOOKUP($C290,'Start Here'!$A$15:$D$37,4,FALSE),0),0))</f>
        <v/>
      </c>
      <c r="G290" s="10"/>
      <c r="H290" s="15" t="str">
        <f>IF($G290&lt;&gt;"",IFERROR(1*$G290,$F290),$F290)</f>
        <v/>
      </c>
      <c r="I290" s="15" t="str">
        <f>IF($C290="","",IFERROR(VLOOKUP('Start Here'!$B$11,'Start Here'!$A$15:$D$37,2,FALSE),0)+IF($D290&lt;&gt;"",$D290*IFERROR(VLOOKUP('Start Here'!$B$11,'Start Here'!$A$15:$D$37,3,FALSE),0),0)+IF($E290&lt;&gt;"",$E290*IFERROR(VLOOKUP('Start Here'!$B$11,'Start Here'!$A$15:$D$37,4,FALSE),0),0))</f>
        <v/>
      </c>
      <c r="J290" s="15" t="str">
        <f>IF($C290="","",IFERROR($I290,0)-IFERROR($H290,0))</f>
        <v/>
      </c>
      <c r="K290" s="16"/>
      <c r="L290" s="16"/>
      <c r="M290" s="16"/>
      <c r="N290" s="9"/>
      <c r="O290" s="9"/>
    </row>
    <row r="291" spans="1:15">
      <c r="A291" s="12"/>
      <c r="B291" s="9"/>
      <c r="C291" s="9"/>
      <c r="D291" s="13"/>
      <c r="E291" s="14"/>
      <c r="F291" s="15" t="str">
        <f>IF($C291="","",IFERROR(VLOOKUP($C291,'Start Here'!$A$15:$D$37,2,FALSE),0)+IF($D291&lt;&gt;"",$D291*IFERROR(VLOOKUP($C291,'Start Here'!$A$15:$D$37,3,FALSE),0),0)+IF($E291&lt;&gt;"",$E291*IFERROR(VLOOKUP($C291,'Start Here'!$A$15:$D$37,4,FALSE),0),0))</f>
        <v/>
      </c>
      <c r="G291" s="10"/>
      <c r="H291" s="15" t="str">
        <f>IF($G291&lt;&gt;"",IFERROR(1*$G291,$F291),$F291)</f>
        <v/>
      </c>
      <c r="I291" s="15" t="str">
        <f>IF($C291="","",IFERROR(VLOOKUP('Start Here'!$B$11,'Start Here'!$A$15:$D$37,2,FALSE),0)+IF($D291&lt;&gt;"",$D291*IFERROR(VLOOKUP('Start Here'!$B$11,'Start Here'!$A$15:$D$37,3,FALSE),0),0)+IF($E291&lt;&gt;"",$E291*IFERROR(VLOOKUP('Start Here'!$B$11,'Start Here'!$A$15:$D$37,4,FALSE),0),0))</f>
        <v/>
      </c>
      <c r="J291" s="15" t="str">
        <f>IF($C291="","",IFERROR($I291,0)-IFERROR($H291,0))</f>
        <v/>
      </c>
      <c r="K291" s="16"/>
      <c r="L291" s="16"/>
      <c r="M291" s="16"/>
      <c r="N291" s="9"/>
      <c r="O291" s="9"/>
    </row>
    <row r="292" spans="1:15">
      <c r="A292" s="12"/>
      <c r="B292" s="9"/>
      <c r="C292" s="9"/>
      <c r="D292" s="13"/>
      <c r="E292" s="14"/>
      <c r="F292" s="15" t="str">
        <f>IF($C292="","",IFERROR(VLOOKUP($C292,'Start Here'!$A$15:$D$37,2,FALSE),0)+IF($D292&lt;&gt;"",$D292*IFERROR(VLOOKUP($C292,'Start Here'!$A$15:$D$37,3,FALSE),0),0)+IF($E292&lt;&gt;"",$E292*IFERROR(VLOOKUP($C292,'Start Here'!$A$15:$D$37,4,FALSE),0),0))</f>
        <v/>
      </c>
      <c r="G292" s="10"/>
      <c r="H292" s="15" t="str">
        <f>IF($G292&lt;&gt;"",IFERROR(1*$G292,$F292),$F292)</f>
        <v/>
      </c>
      <c r="I292" s="15" t="str">
        <f>IF($C292="","",IFERROR(VLOOKUP('Start Here'!$B$11,'Start Here'!$A$15:$D$37,2,FALSE),0)+IF($D292&lt;&gt;"",$D292*IFERROR(VLOOKUP('Start Here'!$B$11,'Start Here'!$A$15:$D$37,3,FALSE),0),0)+IF($E292&lt;&gt;"",$E292*IFERROR(VLOOKUP('Start Here'!$B$11,'Start Here'!$A$15:$D$37,4,FALSE),0),0))</f>
        <v/>
      </c>
      <c r="J292" s="15" t="str">
        <f>IF($C292="","",IFERROR($I292,0)-IFERROR($H292,0))</f>
        <v/>
      </c>
      <c r="K292" s="16"/>
      <c r="L292" s="16"/>
      <c r="M292" s="16"/>
      <c r="N292" s="9"/>
      <c r="O292" s="9"/>
    </row>
    <row r="293" spans="1:15">
      <c r="A293" s="12"/>
      <c r="B293" s="9"/>
      <c r="C293" s="9"/>
      <c r="D293" s="13"/>
      <c r="E293" s="14"/>
      <c r="F293" s="15" t="str">
        <f>IF($C293="","",IFERROR(VLOOKUP($C293,'Start Here'!$A$15:$D$37,2,FALSE),0)+IF($D293&lt;&gt;"",$D293*IFERROR(VLOOKUP($C293,'Start Here'!$A$15:$D$37,3,FALSE),0),0)+IF($E293&lt;&gt;"",$E293*IFERROR(VLOOKUP($C293,'Start Here'!$A$15:$D$37,4,FALSE),0),0))</f>
        <v/>
      </c>
      <c r="G293" s="10"/>
      <c r="H293" s="15" t="str">
        <f>IF($G293&lt;&gt;"",IFERROR(1*$G293,$F293),$F293)</f>
        <v/>
      </c>
      <c r="I293" s="15" t="str">
        <f>IF($C293="","",IFERROR(VLOOKUP('Start Here'!$B$11,'Start Here'!$A$15:$D$37,2,FALSE),0)+IF($D293&lt;&gt;"",$D293*IFERROR(VLOOKUP('Start Here'!$B$11,'Start Here'!$A$15:$D$37,3,FALSE),0),0)+IF($E293&lt;&gt;"",$E293*IFERROR(VLOOKUP('Start Here'!$B$11,'Start Here'!$A$15:$D$37,4,FALSE),0),0))</f>
        <v/>
      </c>
      <c r="J293" s="15" t="str">
        <f>IF($C293="","",IFERROR($I293,0)-IFERROR($H293,0))</f>
        <v/>
      </c>
      <c r="K293" s="16"/>
      <c r="L293" s="16"/>
      <c r="M293" s="16"/>
      <c r="N293" s="9"/>
      <c r="O293" s="9"/>
    </row>
    <row r="294" spans="1:15">
      <c r="A294" s="12"/>
      <c r="B294" s="9"/>
      <c r="C294" s="9"/>
      <c r="D294" s="13"/>
      <c r="E294" s="14"/>
      <c r="F294" s="15" t="str">
        <f>IF($C294="","",IFERROR(VLOOKUP($C294,'Start Here'!$A$15:$D$37,2,FALSE),0)+IF($D294&lt;&gt;"",$D294*IFERROR(VLOOKUP($C294,'Start Here'!$A$15:$D$37,3,FALSE),0),0)+IF($E294&lt;&gt;"",$E294*IFERROR(VLOOKUP($C294,'Start Here'!$A$15:$D$37,4,FALSE),0),0))</f>
        <v/>
      </c>
      <c r="G294" s="10"/>
      <c r="H294" s="15" t="str">
        <f>IF($G294&lt;&gt;"",IFERROR(1*$G294,$F294),$F294)</f>
        <v/>
      </c>
      <c r="I294" s="15" t="str">
        <f>IF($C294="","",IFERROR(VLOOKUP('Start Here'!$B$11,'Start Here'!$A$15:$D$37,2,FALSE),0)+IF($D294&lt;&gt;"",$D294*IFERROR(VLOOKUP('Start Here'!$B$11,'Start Here'!$A$15:$D$37,3,FALSE),0),0)+IF($E294&lt;&gt;"",$E294*IFERROR(VLOOKUP('Start Here'!$B$11,'Start Here'!$A$15:$D$37,4,FALSE),0),0))</f>
        <v/>
      </c>
      <c r="J294" s="15" t="str">
        <f>IF($C294="","",IFERROR($I294,0)-IFERROR($H294,0))</f>
        <v/>
      </c>
      <c r="K294" s="16"/>
      <c r="L294" s="16"/>
      <c r="M294" s="16"/>
      <c r="N294" s="9"/>
      <c r="O294" s="9"/>
    </row>
    <row r="295" spans="1:15">
      <c r="A295" s="12"/>
      <c r="B295" s="9"/>
      <c r="C295" s="9"/>
      <c r="D295" s="13"/>
      <c r="E295" s="14"/>
      <c r="F295" s="15" t="str">
        <f>IF($C295="","",IFERROR(VLOOKUP($C295,'Start Here'!$A$15:$D$37,2,FALSE),0)+IF($D295&lt;&gt;"",$D295*IFERROR(VLOOKUP($C295,'Start Here'!$A$15:$D$37,3,FALSE),0),0)+IF($E295&lt;&gt;"",$E295*IFERROR(VLOOKUP($C295,'Start Here'!$A$15:$D$37,4,FALSE),0),0))</f>
        <v/>
      </c>
      <c r="G295" s="10"/>
      <c r="H295" s="15" t="str">
        <f>IF($G295&lt;&gt;"",IFERROR(1*$G295,$F295),$F295)</f>
        <v/>
      </c>
      <c r="I295" s="15" t="str">
        <f>IF($C295="","",IFERROR(VLOOKUP('Start Here'!$B$11,'Start Here'!$A$15:$D$37,2,FALSE),0)+IF($D295&lt;&gt;"",$D295*IFERROR(VLOOKUP('Start Here'!$B$11,'Start Here'!$A$15:$D$37,3,FALSE),0),0)+IF($E295&lt;&gt;"",$E295*IFERROR(VLOOKUP('Start Here'!$B$11,'Start Here'!$A$15:$D$37,4,FALSE),0),0))</f>
        <v/>
      </c>
      <c r="J295" s="15" t="str">
        <f>IF($C295="","",IFERROR($I295,0)-IFERROR($H295,0))</f>
        <v/>
      </c>
      <c r="K295" s="16"/>
      <c r="L295" s="16"/>
      <c r="M295" s="16"/>
      <c r="N295" s="9"/>
      <c r="O295" s="9"/>
    </row>
    <row r="296" spans="1:15">
      <c r="A296" s="12"/>
      <c r="B296" s="9"/>
      <c r="C296" s="9"/>
      <c r="D296" s="13"/>
      <c r="E296" s="14"/>
      <c r="F296" s="15" t="str">
        <f>IF($C296="","",IFERROR(VLOOKUP($C296,'Start Here'!$A$15:$D$37,2,FALSE),0)+IF($D296&lt;&gt;"",$D296*IFERROR(VLOOKUP($C296,'Start Here'!$A$15:$D$37,3,FALSE),0),0)+IF($E296&lt;&gt;"",$E296*IFERROR(VLOOKUP($C296,'Start Here'!$A$15:$D$37,4,FALSE),0),0))</f>
        <v/>
      </c>
      <c r="G296" s="10"/>
      <c r="H296" s="15" t="str">
        <f>IF($G296&lt;&gt;"",IFERROR(1*$G296,$F296),$F296)</f>
        <v/>
      </c>
      <c r="I296" s="15" t="str">
        <f>IF($C296="","",IFERROR(VLOOKUP('Start Here'!$B$11,'Start Here'!$A$15:$D$37,2,FALSE),0)+IF($D296&lt;&gt;"",$D296*IFERROR(VLOOKUP('Start Here'!$B$11,'Start Here'!$A$15:$D$37,3,FALSE),0),0)+IF($E296&lt;&gt;"",$E296*IFERROR(VLOOKUP('Start Here'!$B$11,'Start Here'!$A$15:$D$37,4,FALSE),0),0))</f>
        <v/>
      </c>
      <c r="J296" s="15" t="str">
        <f>IF($C296="","",IFERROR($I296,0)-IFERROR($H296,0))</f>
        <v/>
      </c>
      <c r="K296" s="16"/>
      <c r="L296" s="16"/>
      <c r="M296" s="16"/>
      <c r="N296" s="9"/>
      <c r="O296" s="9"/>
    </row>
    <row r="297" spans="1:15">
      <c r="A297" s="12"/>
      <c r="B297" s="9"/>
      <c r="C297" s="9"/>
      <c r="D297" s="13"/>
      <c r="E297" s="14"/>
      <c r="F297" s="15" t="str">
        <f>IF($C297="","",IFERROR(VLOOKUP($C297,'Start Here'!$A$15:$D$37,2,FALSE),0)+IF($D297&lt;&gt;"",$D297*IFERROR(VLOOKUP($C297,'Start Here'!$A$15:$D$37,3,FALSE),0),0)+IF($E297&lt;&gt;"",$E297*IFERROR(VLOOKUP($C297,'Start Here'!$A$15:$D$37,4,FALSE),0),0))</f>
        <v/>
      </c>
      <c r="G297" s="10"/>
      <c r="H297" s="15" t="str">
        <f>IF($G297&lt;&gt;"",IFERROR(1*$G297,$F297),$F297)</f>
        <v/>
      </c>
      <c r="I297" s="15" t="str">
        <f>IF($C297="","",IFERROR(VLOOKUP('Start Here'!$B$11,'Start Here'!$A$15:$D$37,2,FALSE),0)+IF($D297&lt;&gt;"",$D297*IFERROR(VLOOKUP('Start Here'!$B$11,'Start Here'!$A$15:$D$37,3,FALSE),0),0)+IF($E297&lt;&gt;"",$E297*IFERROR(VLOOKUP('Start Here'!$B$11,'Start Here'!$A$15:$D$37,4,FALSE),0),0))</f>
        <v/>
      </c>
      <c r="J297" s="15" t="str">
        <f>IF($C297="","",IFERROR($I297,0)-IFERROR($H297,0))</f>
        <v/>
      </c>
      <c r="K297" s="16"/>
      <c r="L297" s="16"/>
      <c r="M297" s="16"/>
      <c r="N297" s="9"/>
      <c r="O297" s="9"/>
    </row>
    <row r="298" spans="1:15">
      <c r="A298" s="12"/>
      <c r="B298" s="9"/>
      <c r="C298" s="9"/>
      <c r="D298" s="13"/>
      <c r="E298" s="14"/>
      <c r="F298" s="15" t="str">
        <f>IF($C298="","",IFERROR(VLOOKUP($C298,'Start Here'!$A$15:$D$37,2,FALSE),0)+IF($D298&lt;&gt;"",$D298*IFERROR(VLOOKUP($C298,'Start Here'!$A$15:$D$37,3,FALSE),0),0)+IF($E298&lt;&gt;"",$E298*IFERROR(VLOOKUP($C298,'Start Here'!$A$15:$D$37,4,FALSE),0),0))</f>
        <v/>
      </c>
      <c r="G298" s="10"/>
      <c r="H298" s="15" t="str">
        <f>IF($G298&lt;&gt;"",IFERROR(1*$G298,$F298),$F298)</f>
        <v/>
      </c>
      <c r="I298" s="15" t="str">
        <f>IF($C298="","",IFERROR(VLOOKUP('Start Here'!$B$11,'Start Here'!$A$15:$D$37,2,FALSE),0)+IF($D298&lt;&gt;"",$D298*IFERROR(VLOOKUP('Start Here'!$B$11,'Start Here'!$A$15:$D$37,3,FALSE),0),0)+IF($E298&lt;&gt;"",$E298*IFERROR(VLOOKUP('Start Here'!$B$11,'Start Here'!$A$15:$D$37,4,FALSE),0),0))</f>
        <v/>
      </c>
      <c r="J298" s="15" t="str">
        <f>IF($C298="","",IFERROR($I298,0)-IFERROR($H298,0))</f>
        <v/>
      </c>
      <c r="K298" s="16"/>
      <c r="L298" s="16"/>
      <c r="M298" s="16"/>
      <c r="N298" s="9"/>
      <c r="O298" s="9"/>
    </row>
    <row r="299" spans="1:15">
      <c r="A299" s="12"/>
      <c r="B299" s="9"/>
      <c r="C299" s="9"/>
      <c r="D299" s="13"/>
      <c r="E299" s="14"/>
      <c r="F299" s="15" t="str">
        <f>IF($C299="","",IFERROR(VLOOKUP($C299,'Start Here'!$A$15:$D$37,2,FALSE),0)+IF($D299&lt;&gt;"",$D299*IFERROR(VLOOKUP($C299,'Start Here'!$A$15:$D$37,3,FALSE),0),0)+IF($E299&lt;&gt;"",$E299*IFERROR(VLOOKUP($C299,'Start Here'!$A$15:$D$37,4,FALSE),0),0))</f>
        <v/>
      </c>
      <c r="G299" s="10"/>
      <c r="H299" s="15" t="str">
        <f>IF($G299&lt;&gt;"",IFERROR(1*$G299,$F299),$F299)</f>
        <v/>
      </c>
      <c r="I299" s="15" t="str">
        <f>IF($C299="","",IFERROR(VLOOKUP('Start Here'!$B$11,'Start Here'!$A$15:$D$37,2,FALSE),0)+IF($D299&lt;&gt;"",$D299*IFERROR(VLOOKUP('Start Here'!$B$11,'Start Here'!$A$15:$D$37,3,FALSE),0),0)+IF($E299&lt;&gt;"",$E299*IFERROR(VLOOKUP('Start Here'!$B$11,'Start Here'!$A$15:$D$37,4,FALSE),0),0))</f>
        <v/>
      </c>
      <c r="J299" s="15" t="str">
        <f>IF($C299="","",IFERROR($I299,0)-IFERROR($H299,0))</f>
        <v/>
      </c>
      <c r="K299" s="16"/>
      <c r="L299" s="16"/>
      <c r="M299" s="16"/>
      <c r="N299" s="9"/>
      <c r="O299" s="9"/>
    </row>
    <row r="300" spans="1:15">
      <c r="A300" s="12"/>
      <c r="B300" s="9"/>
      <c r="C300" s="9"/>
      <c r="D300" s="13"/>
      <c r="E300" s="14"/>
      <c r="F300" s="15" t="str">
        <f>IF($C300="","",IFERROR(VLOOKUP($C300,'Start Here'!$A$15:$D$37,2,FALSE),0)+IF($D300&lt;&gt;"",$D300*IFERROR(VLOOKUP($C300,'Start Here'!$A$15:$D$37,3,FALSE),0),0)+IF($E300&lt;&gt;"",$E300*IFERROR(VLOOKUP($C300,'Start Here'!$A$15:$D$37,4,FALSE),0),0))</f>
        <v/>
      </c>
      <c r="G300" s="10"/>
      <c r="H300" s="15" t="str">
        <f>IF($G300&lt;&gt;"",IFERROR(1*$G300,$F300),$F300)</f>
        <v/>
      </c>
      <c r="I300" s="15" t="str">
        <f>IF($C300="","",IFERROR(VLOOKUP('Start Here'!$B$11,'Start Here'!$A$15:$D$37,2,FALSE),0)+IF($D300&lt;&gt;"",$D300*IFERROR(VLOOKUP('Start Here'!$B$11,'Start Here'!$A$15:$D$37,3,FALSE),0),0)+IF($E300&lt;&gt;"",$E300*IFERROR(VLOOKUP('Start Here'!$B$11,'Start Here'!$A$15:$D$37,4,FALSE),0),0))</f>
        <v/>
      </c>
      <c r="J300" s="15" t="str">
        <f>IF($C300="","",IFERROR($I300,0)-IFERROR($H300,0))</f>
        <v/>
      </c>
      <c r="K300" s="16"/>
      <c r="L300" s="16"/>
      <c r="M300" s="16"/>
      <c r="N300" s="9"/>
      <c r="O300" s="9"/>
    </row>
    <row r="301" spans="1:15">
      <c r="A301" s="12"/>
      <c r="B301" s="9"/>
      <c r="C301" s="9"/>
      <c r="D301" s="13"/>
      <c r="E301" s="14"/>
      <c r="F301" s="15" t="str">
        <f>IF($C301="","",IFERROR(VLOOKUP($C301,'Start Here'!$A$15:$D$37,2,FALSE),0)+IF($D301&lt;&gt;"",$D301*IFERROR(VLOOKUP($C301,'Start Here'!$A$15:$D$37,3,FALSE),0),0)+IF($E301&lt;&gt;"",$E301*IFERROR(VLOOKUP($C301,'Start Here'!$A$15:$D$37,4,FALSE),0),0))</f>
        <v/>
      </c>
      <c r="G301" s="10"/>
      <c r="H301" s="15" t="str">
        <f>IF($G301&lt;&gt;"",IFERROR(1*$G301,$F301),$F301)</f>
        <v/>
      </c>
      <c r="I301" s="15" t="str">
        <f>IF($C301="","",IFERROR(VLOOKUP('Start Here'!$B$11,'Start Here'!$A$15:$D$37,2,FALSE),0)+IF($D301&lt;&gt;"",$D301*IFERROR(VLOOKUP('Start Here'!$B$11,'Start Here'!$A$15:$D$37,3,FALSE),0),0)+IF($E301&lt;&gt;"",$E301*IFERROR(VLOOKUP('Start Here'!$B$11,'Start Here'!$A$15:$D$37,4,FALSE),0),0))</f>
        <v/>
      </c>
      <c r="J301" s="15" t="str">
        <f>IF($C301="","",IFERROR($I301,0)-IFERROR($H301,0))</f>
        <v/>
      </c>
      <c r="K301" s="16"/>
      <c r="L301" s="16"/>
      <c r="M301" s="16"/>
      <c r="N301" s="9"/>
      <c r="O301" s="9"/>
    </row>
    <row r="302" spans="1:15">
      <c r="A302" s="12"/>
      <c r="B302" s="9"/>
      <c r="C302" s="9"/>
      <c r="D302" s="13"/>
      <c r="E302" s="14"/>
      <c r="F302" s="15" t="str">
        <f>IF($C302="","",IFERROR(VLOOKUP($C302,'Start Here'!$A$15:$D$37,2,FALSE),0)+IF($D302&lt;&gt;"",$D302*IFERROR(VLOOKUP($C302,'Start Here'!$A$15:$D$37,3,FALSE),0),0)+IF($E302&lt;&gt;"",$E302*IFERROR(VLOOKUP($C302,'Start Here'!$A$15:$D$37,4,FALSE),0),0))</f>
        <v/>
      </c>
      <c r="G302" s="10"/>
      <c r="H302" s="15" t="str">
        <f>IF($G302&lt;&gt;"",IFERROR(1*$G302,$F302),$F302)</f>
        <v/>
      </c>
      <c r="I302" s="15" t="str">
        <f>IF($C302="","",IFERROR(VLOOKUP('Start Here'!$B$11,'Start Here'!$A$15:$D$37,2,FALSE),0)+IF($D302&lt;&gt;"",$D302*IFERROR(VLOOKUP('Start Here'!$B$11,'Start Here'!$A$15:$D$37,3,FALSE),0),0)+IF($E302&lt;&gt;"",$E302*IFERROR(VLOOKUP('Start Here'!$B$11,'Start Here'!$A$15:$D$37,4,FALSE),0),0))</f>
        <v/>
      </c>
      <c r="J302" s="15" t="str">
        <f>IF($C302="","",IFERROR($I302,0)-IFERROR($H302,0))</f>
        <v/>
      </c>
      <c r="K302" s="16"/>
      <c r="L302" s="16"/>
      <c r="M302" s="16"/>
      <c r="N302" s="9"/>
      <c r="O302" s="9"/>
    </row>
    <row r="303" spans="1:15">
      <c r="A303" s="12"/>
      <c r="B303" s="9"/>
      <c r="C303" s="9"/>
      <c r="D303" s="13"/>
      <c r="E303" s="14"/>
      <c r="F303" s="15" t="str">
        <f>IF($C303="","",IFERROR(VLOOKUP($C303,'Start Here'!$A$15:$D$37,2,FALSE),0)+IF($D303&lt;&gt;"",$D303*IFERROR(VLOOKUP($C303,'Start Here'!$A$15:$D$37,3,FALSE),0),0)+IF($E303&lt;&gt;"",$E303*IFERROR(VLOOKUP($C303,'Start Here'!$A$15:$D$37,4,FALSE),0),0))</f>
        <v/>
      </c>
      <c r="G303" s="10"/>
      <c r="H303" s="15" t="str">
        <f>IF($G303&lt;&gt;"",IFERROR(1*$G303,$F303),$F303)</f>
        <v/>
      </c>
      <c r="I303" s="15" t="str">
        <f>IF($C303="","",IFERROR(VLOOKUP('Start Here'!$B$11,'Start Here'!$A$15:$D$37,2,FALSE),0)+IF($D303&lt;&gt;"",$D303*IFERROR(VLOOKUP('Start Here'!$B$11,'Start Here'!$A$15:$D$37,3,FALSE),0),0)+IF($E303&lt;&gt;"",$E303*IFERROR(VLOOKUP('Start Here'!$B$11,'Start Here'!$A$15:$D$37,4,FALSE),0),0))</f>
        <v/>
      </c>
      <c r="J303" s="15" t="str">
        <f>IF($C303="","",IFERROR($I303,0)-IFERROR($H303,0))</f>
        <v/>
      </c>
      <c r="K303" s="16"/>
      <c r="L303" s="16"/>
      <c r="M303" s="16"/>
      <c r="N303" s="9"/>
      <c r="O303" s="9"/>
    </row>
    <row r="304" spans="1:15">
      <c r="A304" s="12"/>
      <c r="B304" s="9"/>
      <c r="C304" s="9"/>
      <c r="D304" s="13"/>
      <c r="E304" s="14"/>
      <c r="F304" s="15" t="str">
        <f>IF($C304="","",IFERROR(VLOOKUP($C304,'Start Here'!$A$15:$D$37,2,FALSE),0)+IF($D304&lt;&gt;"",$D304*IFERROR(VLOOKUP($C304,'Start Here'!$A$15:$D$37,3,FALSE),0),0)+IF($E304&lt;&gt;"",$E304*IFERROR(VLOOKUP($C304,'Start Here'!$A$15:$D$37,4,FALSE),0),0))</f>
        <v/>
      </c>
      <c r="G304" s="10"/>
      <c r="H304" s="15" t="str">
        <f>IF($G304&lt;&gt;"",IFERROR(1*$G304,$F304),$F304)</f>
        <v/>
      </c>
      <c r="I304" s="15" t="str">
        <f>IF($C304="","",IFERROR(VLOOKUP('Start Here'!$B$11,'Start Here'!$A$15:$D$37,2,FALSE),0)+IF($D304&lt;&gt;"",$D304*IFERROR(VLOOKUP('Start Here'!$B$11,'Start Here'!$A$15:$D$37,3,FALSE),0),0)+IF($E304&lt;&gt;"",$E304*IFERROR(VLOOKUP('Start Here'!$B$11,'Start Here'!$A$15:$D$37,4,FALSE),0),0))</f>
        <v/>
      </c>
      <c r="J304" s="15" t="str">
        <f>IF($C304="","",IFERROR($I304,0)-IFERROR($H304,0))</f>
        <v/>
      </c>
      <c r="K304" s="16"/>
      <c r="L304" s="16"/>
      <c r="M304" s="16"/>
      <c r="N304" s="9"/>
      <c r="O304" s="9"/>
    </row>
    <row r="305" spans="1:15">
      <c r="A305" s="12"/>
      <c r="B305" s="9"/>
      <c r="C305" s="9"/>
      <c r="D305" s="13"/>
      <c r="E305" s="14"/>
      <c r="F305" s="15" t="str">
        <f>IF($C305="","",IFERROR(VLOOKUP($C305,'Start Here'!$A$15:$D$37,2,FALSE),0)+IF($D305&lt;&gt;"",$D305*IFERROR(VLOOKUP($C305,'Start Here'!$A$15:$D$37,3,FALSE),0),0)+IF($E305&lt;&gt;"",$E305*IFERROR(VLOOKUP($C305,'Start Here'!$A$15:$D$37,4,FALSE),0),0))</f>
        <v/>
      </c>
      <c r="G305" s="10"/>
      <c r="H305" s="15" t="str">
        <f>IF($G305&lt;&gt;"",IFERROR(1*$G305,$F305),$F305)</f>
        <v/>
      </c>
      <c r="I305" s="15" t="str">
        <f>IF($C305="","",IFERROR(VLOOKUP('Start Here'!$B$11,'Start Here'!$A$15:$D$37,2,FALSE),0)+IF($D305&lt;&gt;"",$D305*IFERROR(VLOOKUP('Start Here'!$B$11,'Start Here'!$A$15:$D$37,3,FALSE),0),0)+IF($E305&lt;&gt;"",$E305*IFERROR(VLOOKUP('Start Here'!$B$11,'Start Here'!$A$15:$D$37,4,FALSE),0),0))</f>
        <v/>
      </c>
      <c r="J305" s="15" t="str">
        <f>IF($C305="","",IFERROR($I305,0)-IFERROR($H305,0))</f>
        <v/>
      </c>
      <c r="K305" s="16"/>
      <c r="L305" s="16"/>
      <c r="M305" s="16"/>
      <c r="N305" s="9"/>
      <c r="O305" s="9"/>
    </row>
    <row r="306" spans="1:15">
      <c r="A306" s="12"/>
      <c r="B306" s="9"/>
      <c r="C306" s="9"/>
      <c r="D306" s="13"/>
      <c r="E306" s="14"/>
      <c r="F306" s="15" t="str">
        <f>IF($C306="","",IFERROR(VLOOKUP($C306,'Start Here'!$A$15:$D$37,2,FALSE),0)+IF($D306&lt;&gt;"",$D306*IFERROR(VLOOKUP($C306,'Start Here'!$A$15:$D$37,3,FALSE),0),0)+IF($E306&lt;&gt;"",$E306*IFERROR(VLOOKUP($C306,'Start Here'!$A$15:$D$37,4,FALSE),0),0))</f>
        <v/>
      </c>
      <c r="G306" s="10"/>
      <c r="H306" s="15" t="str">
        <f>IF($G306&lt;&gt;"",IFERROR(1*$G306,$F306),$F306)</f>
        <v/>
      </c>
      <c r="I306" s="15" t="str">
        <f>IF($C306="","",IFERROR(VLOOKUP('Start Here'!$B$11,'Start Here'!$A$15:$D$37,2,FALSE),0)+IF($D306&lt;&gt;"",$D306*IFERROR(VLOOKUP('Start Here'!$B$11,'Start Here'!$A$15:$D$37,3,FALSE),0),0)+IF($E306&lt;&gt;"",$E306*IFERROR(VLOOKUP('Start Here'!$B$11,'Start Here'!$A$15:$D$37,4,FALSE),0),0))</f>
        <v/>
      </c>
      <c r="J306" s="15" t="str">
        <f>IF($C306="","",IFERROR($I306,0)-IFERROR($H306,0))</f>
        <v/>
      </c>
      <c r="K306" s="16"/>
      <c r="L306" s="16"/>
      <c r="M306" s="16"/>
      <c r="N306" s="9"/>
      <c r="O306" s="9"/>
    </row>
    <row r="307" spans="1:15">
      <c r="A307" s="12"/>
      <c r="B307" s="9"/>
      <c r="C307" s="9"/>
      <c r="D307" s="13"/>
      <c r="E307" s="14"/>
      <c r="F307" s="15" t="str">
        <f>IF($C307="","",IFERROR(VLOOKUP($C307,'Start Here'!$A$15:$D$37,2,FALSE),0)+IF($D307&lt;&gt;"",$D307*IFERROR(VLOOKUP($C307,'Start Here'!$A$15:$D$37,3,FALSE),0),0)+IF($E307&lt;&gt;"",$E307*IFERROR(VLOOKUP($C307,'Start Here'!$A$15:$D$37,4,FALSE),0),0))</f>
        <v/>
      </c>
      <c r="G307" s="10"/>
      <c r="H307" s="15" t="str">
        <f>IF($G307&lt;&gt;"",IFERROR(1*$G307,$F307),$F307)</f>
        <v/>
      </c>
      <c r="I307" s="15" t="str">
        <f>IF($C307="","",IFERROR(VLOOKUP('Start Here'!$B$11,'Start Here'!$A$15:$D$37,2,FALSE),0)+IF($D307&lt;&gt;"",$D307*IFERROR(VLOOKUP('Start Here'!$B$11,'Start Here'!$A$15:$D$37,3,FALSE),0),0)+IF($E307&lt;&gt;"",$E307*IFERROR(VLOOKUP('Start Here'!$B$11,'Start Here'!$A$15:$D$37,4,FALSE),0),0))</f>
        <v/>
      </c>
      <c r="J307" s="15" t="str">
        <f>IF($C307="","",IFERROR($I307,0)-IFERROR($H307,0))</f>
        <v/>
      </c>
      <c r="K307" s="16"/>
      <c r="L307" s="16"/>
      <c r="M307" s="16"/>
      <c r="N307" s="9"/>
      <c r="O307" s="9"/>
    </row>
    <row r="308" spans="1:15">
      <c r="A308" s="12"/>
      <c r="B308" s="9"/>
      <c r="C308" s="9"/>
      <c r="D308" s="13"/>
      <c r="E308" s="14"/>
      <c r="F308" s="15" t="str">
        <f>IF($C308="","",IFERROR(VLOOKUP($C308,'Start Here'!$A$15:$D$37,2,FALSE),0)+IF($D308&lt;&gt;"",$D308*IFERROR(VLOOKUP($C308,'Start Here'!$A$15:$D$37,3,FALSE),0),0)+IF($E308&lt;&gt;"",$E308*IFERROR(VLOOKUP($C308,'Start Here'!$A$15:$D$37,4,FALSE),0),0))</f>
        <v/>
      </c>
      <c r="G308" s="10"/>
      <c r="H308" s="15" t="str">
        <f>IF($G308&lt;&gt;"",IFERROR(1*$G308,$F308),$F308)</f>
        <v/>
      </c>
      <c r="I308" s="15" t="str">
        <f>IF($C308="","",IFERROR(VLOOKUP('Start Here'!$B$11,'Start Here'!$A$15:$D$37,2,FALSE),0)+IF($D308&lt;&gt;"",$D308*IFERROR(VLOOKUP('Start Here'!$B$11,'Start Here'!$A$15:$D$37,3,FALSE),0),0)+IF($E308&lt;&gt;"",$E308*IFERROR(VLOOKUP('Start Here'!$B$11,'Start Here'!$A$15:$D$37,4,FALSE),0),0))</f>
        <v/>
      </c>
      <c r="J308" s="15" t="str">
        <f>IF($C308="","",IFERROR($I308,0)-IFERROR($H308,0))</f>
        <v/>
      </c>
      <c r="K308" s="16"/>
      <c r="L308" s="16"/>
      <c r="M308" s="16"/>
      <c r="N308" s="9"/>
      <c r="O308" s="9"/>
    </row>
    <row r="309" spans="1:15">
      <c r="A309" s="12"/>
      <c r="B309" s="9"/>
      <c r="C309" s="9"/>
      <c r="D309" s="13"/>
      <c r="E309" s="14"/>
      <c r="F309" s="15" t="str">
        <f>IF($C309="","",IFERROR(VLOOKUP($C309,'Start Here'!$A$15:$D$37,2,FALSE),0)+IF($D309&lt;&gt;"",$D309*IFERROR(VLOOKUP($C309,'Start Here'!$A$15:$D$37,3,FALSE),0),0)+IF($E309&lt;&gt;"",$E309*IFERROR(VLOOKUP($C309,'Start Here'!$A$15:$D$37,4,FALSE),0),0))</f>
        <v/>
      </c>
      <c r="G309" s="10"/>
      <c r="H309" s="15" t="str">
        <f>IF($G309&lt;&gt;"",IFERROR(1*$G309,$F309),$F309)</f>
        <v/>
      </c>
      <c r="I309" s="15" t="str">
        <f>IF($C309="","",IFERROR(VLOOKUP('Start Here'!$B$11,'Start Here'!$A$15:$D$37,2,FALSE),0)+IF($D309&lt;&gt;"",$D309*IFERROR(VLOOKUP('Start Here'!$B$11,'Start Here'!$A$15:$D$37,3,FALSE),0),0)+IF($E309&lt;&gt;"",$E309*IFERROR(VLOOKUP('Start Here'!$B$11,'Start Here'!$A$15:$D$37,4,FALSE),0),0))</f>
        <v/>
      </c>
      <c r="J309" s="15" t="str">
        <f>IF($C309="","",IFERROR($I309,0)-IFERROR($H309,0))</f>
        <v/>
      </c>
      <c r="K309" s="16"/>
      <c r="L309" s="16"/>
      <c r="M309" s="16"/>
      <c r="N309" s="9"/>
      <c r="O309" s="9"/>
    </row>
    <row r="310" spans="1:15">
      <c r="A310" s="12"/>
      <c r="B310" s="9"/>
      <c r="C310" s="9"/>
      <c r="D310" s="13"/>
      <c r="E310" s="14"/>
      <c r="F310" s="15" t="str">
        <f>IF($C310="","",IFERROR(VLOOKUP($C310,'Start Here'!$A$15:$D$37,2,FALSE),0)+IF($D310&lt;&gt;"",$D310*IFERROR(VLOOKUP($C310,'Start Here'!$A$15:$D$37,3,FALSE),0),0)+IF($E310&lt;&gt;"",$E310*IFERROR(VLOOKUP($C310,'Start Here'!$A$15:$D$37,4,FALSE),0),0))</f>
        <v/>
      </c>
      <c r="G310" s="10"/>
      <c r="H310" s="15" t="str">
        <f>IF($G310&lt;&gt;"",IFERROR(1*$G310,$F310),$F310)</f>
        <v/>
      </c>
      <c r="I310" s="15" t="str">
        <f>IF($C310="","",IFERROR(VLOOKUP('Start Here'!$B$11,'Start Here'!$A$15:$D$37,2,FALSE),0)+IF($D310&lt;&gt;"",$D310*IFERROR(VLOOKUP('Start Here'!$B$11,'Start Here'!$A$15:$D$37,3,FALSE),0),0)+IF($E310&lt;&gt;"",$E310*IFERROR(VLOOKUP('Start Here'!$B$11,'Start Here'!$A$15:$D$37,4,FALSE),0),0))</f>
        <v/>
      </c>
      <c r="J310" s="15" t="str">
        <f>IF($C310="","",IFERROR($I310,0)-IFERROR($H310,0))</f>
        <v/>
      </c>
      <c r="K310" s="16"/>
      <c r="L310" s="16"/>
      <c r="M310" s="16"/>
      <c r="N310" s="9"/>
      <c r="O310" s="9"/>
    </row>
    <row r="311" spans="1:15">
      <c r="A311" s="12"/>
      <c r="B311" s="9"/>
      <c r="C311" s="9"/>
      <c r="D311" s="13"/>
      <c r="E311" s="14"/>
      <c r="F311" s="15" t="str">
        <f>IF($C311="","",IFERROR(VLOOKUP($C311,'Start Here'!$A$15:$D$37,2,FALSE),0)+IF($D311&lt;&gt;"",$D311*IFERROR(VLOOKUP($C311,'Start Here'!$A$15:$D$37,3,FALSE),0),0)+IF($E311&lt;&gt;"",$E311*IFERROR(VLOOKUP($C311,'Start Here'!$A$15:$D$37,4,FALSE),0),0))</f>
        <v/>
      </c>
      <c r="G311" s="10"/>
      <c r="H311" s="15" t="str">
        <f>IF($G311&lt;&gt;"",IFERROR(1*$G311,$F311),$F311)</f>
        <v/>
      </c>
      <c r="I311" s="15" t="str">
        <f>IF($C311="","",IFERROR(VLOOKUP('Start Here'!$B$11,'Start Here'!$A$15:$D$37,2,FALSE),0)+IF($D311&lt;&gt;"",$D311*IFERROR(VLOOKUP('Start Here'!$B$11,'Start Here'!$A$15:$D$37,3,FALSE),0),0)+IF($E311&lt;&gt;"",$E311*IFERROR(VLOOKUP('Start Here'!$B$11,'Start Here'!$A$15:$D$37,4,FALSE),0),0))</f>
        <v/>
      </c>
      <c r="J311" s="15" t="str">
        <f>IF($C311="","",IFERROR($I311,0)-IFERROR($H311,0))</f>
        <v/>
      </c>
      <c r="K311" s="16"/>
      <c r="L311" s="16"/>
      <c r="M311" s="16"/>
      <c r="N311" s="9"/>
      <c r="O311" s="9"/>
    </row>
    <row r="312" spans="1:15">
      <c r="A312" s="12"/>
      <c r="B312" s="9"/>
      <c r="C312" s="9"/>
      <c r="D312" s="13"/>
      <c r="E312" s="14"/>
      <c r="F312" s="15" t="str">
        <f>IF($C312="","",IFERROR(VLOOKUP($C312,'Start Here'!$A$15:$D$37,2,FALSE),0)+IF($D312&lt;&gt;"",$D312*IFERROR(VLOOKUP($C312,'Start Here'!$A$15:$D$37,3,FALSE),0),0)+IF($E312&lt;&gt;"",$E312*IFERROR(VLOOKUP($C312,'Start Here'!$A$15:$D$37,4,FALSE),0),0))</f>
        <v/>
      </c>
      <c r="G312" s="10"/>
      <c r="H312" s="15" t="str">
        <f>IF($G312&lt;&gt;"",IFERROR(1*$G312,$F312),$F312)</f>
        <v/>
      </c>
      <c r="I312" s="15" t="str">
        <f>IF($C312="","",IFERROR(VLOOKUP('Start Here'!$B$11,'Start Here'!$A$15:$D$37,2,FALSE),0)+IF($D312&lt;&gt;"",$D312*IFERROR(VLOOKUP('Start Here'!$B$11,'Start Here'!$A$15:$D$37,3,FALSE),0),0)+IF($E312&lt;&gt;"",$E312*IFERROR(VLOOKUP('Start Here'!$B$11,'Start Here'!$A$15:$D$37,4,FALSE),0),0))</f>
        <v/>
      </c>
      <c r="J312" s="15" t="str">
        <f>IF($C312="","",IFERROR($I312,0)-IFERROR($H312,0))</f>
        <v/>
      </c>
      <c r="K312" s="16"/>
      <c r="L312" s="16"/>
      <c r="M312" s="16"/>
      <c r="N312" s="9"/>
      <c r="O312" s="9"/>
    </row>
    <row r="313" spans="1:15">
      <c r="A313" s="12"/>
      <c r="B313" s="9"/>
      <c r="C313" s="9"/>
      <c r="D313" s="13"/>
      <c r="E313" s="14"/>
      <c r="F313" s="15" t="str">
        <f>IF($C313="","",IFERROR(VLOOKUP($C313,'Start Here'!$A$15:$D$37,2,FALSE),0)+IF($D313&lt;&gt;"",$D313*IFERROR(VLOOKUP($C313,'Start Here'!$A$15:$D$37,3,FALSE),0),0)+IF($E313&lt;&gt;"",$E313*IFERROR(VLOOKUP($C313,'Start Here'!$A$15:$D$37,4,FALSE),0),0))</f>
        <v/>
      </c>
      <c r="G313" s="10"/>
      <c r="H313" s="15" t="str">
        <f>IF($G313&lt;&gt;"",IFERROR(1*$G313,$F313),$F313)</f>
        <v/>
      </c>
      <c r="I313" s="15" t="str">
        <f>IF($C313="","",IFERROR(VLOOKUP('Start Here'!$B$11,'Start Here'!$A$15:$D$37,2,FALSE),0)+IF($D313&lt;&gt;"",$D313*IFERROR(VLOOKUP('Start Here'!$B$11,'Start Here'!$A$15:$D$37,3,FALSE),0),0)+IF($E313&lt;&gt;"",$E313*IFERROR(VLOOKUP('Start Here'!$B$11,'Start Here'!$A$15:$D$37,4,FALSE),0),0))</f>
        <v/>
      </c>
      <c r="J313" s="15" t="str">
        <f>IF($C313="","",IFERROR($I313,0)-IFERROR($H313,0))</f>
        <v/>
      </c>
      <c r="K313" s="16"/>
      <c r="L313" s="16"/>
      <c r="M313" s="16"/>
      <c r="N313" s="9"/>
      <c r="O313" s="9"/>
    </row>
    <row r="314" spans="1:15">
      <c r="A314" s="12"/>
      <c r="B314" s="9"/>
      <c r="C314" s="9"/>
      <c r="D314" s="13"/>
      <c r="E314" s="14"/>
      <c r="F314" s="15" t="str">
        <f>IF($C314="","",IFERROR(VLOOKUP($C314,'Start Here'!$A$15:$D$37,2,FALSE),0)+IF($D314&lt;&gt;"",$D314*IFERROR(VLOOKUP($C314,'Start Here'!$A$15:$D$37,3,FALSE),0),0)+IF($E314&lt;&gt;"",$E314*IFERROR(VLOOKUP($C314,'Start Here'!$A$15:$D$37,4,FALSE),0),0))</f>
        <v/>
      </c>
      <c r="G314" s="10"/>
      <c r="H314" s="15" t="str">
        <f>IF($G314&lt;&gt;"",IFERROR(1*$G314,$F314),$F314)</f>
        <v/>
      </c>
      <c r="I314" s="15" t="str">
        <f>IF($C314="","",IFERROR(VLOOKUP('Start Here'!$B$11,'Start Here'!$A$15:$D$37,2,FALSE),0)+IF($D314&lt;&gt;"",$D314*IFERROR(VLOOKUP('Start Here'!$B$11,'Start Here'!$A$15:$D$37,3,FALSE),0),0)+IF($E314&lt;&gt;"",$E314*IFERROR(VLOOKUP('Start Here'!$B$11,'Start Here'!$A$15:$D$37,4,FALSE),0),0))</f>
        <v/>
      </c>
      <c r="J314" s="15" t="str">
        <f>IF($C314="","",IFERROR($I314,0)-IFERROR($H314,0))</f>
        <v/>
      </c>
      <c r="K314" s="16"/>
      <c r="L314" s="16"/>
      <c r="M314" s="16"/>
      <c r="N314" s="9"/>
      <c r="O314" s="9"/>
    </row>
    <row r="315" spans="1:15">
      <c r="A315" s="12"/>
      <c r="B315" s="9"/>
      <c r="C315" s="9"/>
      <c r="D315" s="13"/>
      <c r="E315" s="14"/>
      <c r="F315" s="15" t="str">
        <f>IF($C315="","",IFERROR(VLOOKUP($C315,'Start Here'!$A$15:$D$37,2,FALSE),0)+IF($D315&lt;&gt;"",$D315*IFERROR(VLOOKUP($C315,'Start Here'!$A$15:$D$37,3,FALSE),0),0)+IF($E315&lt;&gt;"",$E315*IFERROR(VLOOKUP($C315,'Start Here'!$A$15:$D$37,4,FALSE),0),0))</f>
        <v/>
      </c>
      <c r="G315" s="10"/>
      <c r="H315" s="15" t="str">
        <f>IF($G315&lt;&gt;"",IFERROR(1*$G315,$F315),$F315)</f>
        <v/>
      </c>
      <c r="I315" s="15" t="str">
        <f>IF($C315="","",IFERROR(VLOOKUP('Start Here'!$B$11,'Start Here'!$A$15:$D$37,2,FALSE),0)+IF($D315&lt;&gt;"",$D315*IFERROR(VLOOKUP('Start Here'!$B$11,'Start Here'!$A$15:$D$37,3,FALSE),0),0)+IF($E315&lt;&gt;"",$E315*IFERROR(VLOOKUP('Start Here'!$B$11,'Start Here'!$A$15:$D$37,4,FALSE),0),0))</f>
        <v/>
      </c>
      <c r="J315" s="15" t="str">
        <f>IF($C315="","",IFERROR($I315,0)-IFERROR($H315,0))</f>
        <v/>
      </c>
      <c r="K315" s="16"/>
      <c r="L315" s="16"/>
      <c r="M315" s="16"/>
      <c r="N315" s="9"/>
      <c r="O315" s="9"/>
    </row>
    <row r="316" spans="1:15">
      <c r="A316" s="12"/>
      <c r="B316" s="9"/>
      <c r="C316" s="9"/>
      <c r="D316" s="13"/>
      <c r="E316" s="14"/>
      <c r="F316" s="15" t="str">
        <f>IF($C316="","",IFERROR(VLOOKUP($C316,'Start Here'!$A$15:$D$37,2,FALSE),0)+IF($D316&lt;&gt;"",$D316*IFERROR(VLOOKUP($C316,'Start Here'!$A$15:$D$37,3,FALSE),0),0)+IF($E316&lt;&gt;"",$E316*IFERROR(VLOOKUP($C316,'Start Here'!$A$15:$D$37,4,FALSE),0),0))</f>
        <v/>
      </c>
      <c r="G316" s="10"/>
      <c r="H316" s="15" t="str">
        <f>IF($G316&lt;&gt;"",IFERROR(1*$G316,$F316),$F316)</f>
        <v/>
      </c>
      <c r="I316" s="15" t="str">
        <f>IF($C316="","",IFERROR(VLOOKUP('Start Here'!$B$11,'Start Here'!$A$15:$D$37,2,FALSE),0)+IF($D316&lt;&gt;"",$D316*IFERROR(VLOOKUP('Start Here'!$B$11,'Start Here'!$A$15:$D$37,3,FALSE),0),0)+IF($E316&lt;&gt;"",$E316*IFERROR(VLOOKUP('Start Here'!$B$11,'Start Here'!$A$15:$D$37,4,FALSE),0),0))</f>
        <v/>
      </c>
      <c r="J316" s="15" t="str">
        <f>IF($C316="","",IFERROR($I316,0)-IFERROR($H316,0))</f>
        <v/>
      </c>
      <c r="K316" s="16"/>
      <c r="L316" s="16"/>
      <c r="M316" s="16"/>
      <c r="N316" s="9"/>
      <c r="O316" s="9"/>
    </row>
    <row r="317" spans="1:15">
      <c r="A317" s="12"/>
      <c r="B317" s="9"/>
      <c r="C317" s="9"/>
      <c r="D317" s="13"/>
      <c r="E317" s="14"/>
      <c r="F317" s="15" t="str">
        <f>IF($C317="","",IFERROR(VLOOKUP($C317,'Start Here'!$A$15:$D$37,2,FALSE),0)+IF($D317&lt;&gt;"",$D317*IFERROR(VLOOKUP($C317,'Start Here'!$A$15:$D$37,3,FALSE),0),0)+IF($E317&lt;&gt;"",$E317*IFERROR(VLOOKUP($C317,'Start Here'!$A$15:$D$37,4,FALSE),0),0))</f>
        <v/>
      </c>
      <c r="G317" s="10"/>
      <c r="H317" s="15" t="str">
        <f>IF($G317&lt;&gt;"",IFERROR(1*$G317,$F317),$F317)</f>
        <v/>
      </c>
      <c r="I317" s="15" t="str">
        <f>IF($C317="","",IFERROR(VLOOKUP('Start Here'!$B$11,'Start Here'!$A$15:$D$37,2,FALSE),0)+IF($D317&lt;&gt;"",$D317*IFERROR(VLOOKUP('Start Here'!$B$11,'Start Here'!$A$15:$D$37,3,FALSE),0),0)+IF($E317&lt;&gt;"",$E317*IFERROR(VLOOKUP('Start Here'!$B$11,'Start Here'!$A$15:$D$37,4,FALSE),0),0))</f>
        <v/>
      </c>
      <c r="J317" s="15" t="str">
        <f>IF($C317="","",IFERROR($I317,0)-IFERROR($H317,0))</f>
        <v/>
      </c>
      <c r="K317" s="16"/>
      <c r="L317" s="16"/>
      <c r="M317" s="16"/>
      <c r="N317" s="9"/>
      <c r="O317" s="9"/>
    </row>
    <row r="318" spans="1:15">
      <c r="A318" s="12"/>
      <c r="B318" s="9"/>
      <c r="C318" s="9"/>
      <c r="D318" s="13"/>
      <c r="E318" s="14"/>
      <c r="F318" s="15" t="str">
        <f>IF($C318="","",IFERROR(VLOOKUP($C318,'Start Here'!$A$15:$D$37,2,FALSE),0)+IF($D318&lt;&gt;"",$D318*IFERROR(VLOOKUP($C318,'Start Here'!$A$15:$D$37,3,FALSE),0),0)+IF($E318&lt;&gt;"",$E318*IFERROR(VLOOKUP($C318,'Start Here'!$A$15:$D$37,4,FALSE),0),0))</f>
        <v/>
      </c>
      <c r="G318" s="10"/>
      <c r="H318" s="15" t="str">
        <f>IF($G318&lt;&gt;"",IFERROR(1*$G318,$F318),$F318)</f>
        <v/>
      </c>
      <c r="I318" s="15" t="str">
        <f>IF($C318="","",IFERROR(VLOOKUP('Start Here'!$B$11,'Start Here'!$A$15:$D$37,2,FALSE),0)+IF($D318&lt;&gt;"",$D318*IFERROR(VLOOKUP('Start Here'!$B$11,'Start Here'!$A$15:$D$37,3,FALSE),0),0)+IF($E318&lt;&gt;"",$E318*IFERROR(VLOOKUP('Start Here'!$B$11,'Start Here'!$A$15:$D$37,4,FALSE),0),0))</f>
        <v/>
      </c>
      <c r="J318" s="15" t="str">
        <f>IF($C318="","",IFERROR($I318,0)-IFERROR($H318,0))</f>
        <v/>
      </c>
      <c r="K318" s="16"/>
      <c r="L318" s="16"/>
      <c r="M318" s="16"/>
      <c r="N318" s="9"/>
      <c r="O318" s="9"/>
    </row>
    <row r="319" spans="1:15">
      <c r="A319" s="12"/>
      <c r="B319" s="9"/>
      <c r="C319" s="9"/>
      <c r="D319" s="13"/>
      <c r="E319" s="14"/>
      <c r="F319" s="15" t="str">
        <f>IF($C319="","",IFERROR(VLOOKUP($C319,'Start Here'!$A$15:$D$37,2,FALSE),0)+IF($D319&lt;&gt;"",$D319*IFERROR(VLOOKUP($C319,'Start Here'!$A$15:$D$37,3,FALSE),0),0)+IF($E319&lt;&gt;"",$E319*IFERROR(VLOOKUP($C319,'Start Here'!$A$15:$D$37,4,FALSE),0),0))</f>
        <v/>
      </c>
      <c r="G319" s="10"/>
      <c r="H319" s="15" t="str">
        <f>IF($G319&lt;&gt;"",IFERROR(1*$G319,$F319),$F319)</f>
        <v/>
      </c>
      <c r="I319" s="15" t="str">
        <f>IF($C319="","",IFERROR(VLOOKUP('Start Here'!$B$11,'Start Here'!$A$15:$D$37,2,FALSE),0)+IF($D319&lt;&gt;"",$D319*IFERROR(VLOOKUP('Start Here'!$B$11,'Start Here'!$A$15:$D$37,3,FALSE),0),0)+IF($E319&lt;&gt;"",$E319*IFERROR(VLOOKUP('Start Here'!$B$11,'Start Here'!$A$15:$D$37,4,FALSE),0),0))</f>
        <v/>
      </c>
      <c r="J319" s="15" t="str">
        <f>IF($C319="","",IFERROR($I319,0)-IFERROR($H319,0))</f>
        <v/>
      </c>
      <c r="K319" s="16"/>
      <c r="L319" s="16"/>
      <c r="M319" s="16"/>
      <c r="N319" s="9"/>
      <c r="O319" s="9"/>
    </row>
    <row r="320" spans="1:15">
      <c r="A320" s="12"/>
      <c r="B320" s="9"/>
      <c r="C320" s="9"/>
      <c r="D320" s="13"/>
      <c r="E320" s="14"/>
      <c r="F320" s="15" t="str">
        <f>IF($C320="","",IFERROR(VLOOKUP($C320,'Start Here'!$A$15:$D$37,2,FALSE),0)+IF($D320&lt;&gt;"",$D320*IFERROR(VLOOKUP($C320,'Start Here'!$A$15:$D$37,3,FALSE),0),0)+IF($E320&lt;&gt;"",$E320*IFERROR(VLOOKUP($C320,'Start Here'!$A$15:$D$37,4,FALSE),0),0))</f>
        <v/>
      </c>
      <c r="G320" s="10"/>
      <c r="H320" s="15" t="str">
        <f>IF($G320&lt;&gt;"",IFERROR(1*$G320,$F320),$F320)</f>
        <v/>
      </c>
      <c r="I320" s="15" t="str">
        <f>IF($C320="","",IFERROR(VLOOKUP('Start Here'!$B$11,'Start Here'!$A$15:$D$37,2,FALSE),0)+IF($D320&lt;&gt;"",$D320*IFERROR(VLOOKUP('Start Here'!$B$11,'Start Here'!$A$15:$D$37,3,FALSE),0),0)+IF($E320&lt;&gt;"",$E320*IFERROR(VLOOKUP('Start Here'!$B$11,'Start Here'!$A$15:$D$37,4,FALSE),0),0))</f>
        <v/>
      </c>
      <c r="J320" s="15" t="str">
        <f>IF($C320="","",IFERROR($I320,0)-IFERROR($H320,0))</f>
        <v/>
      </c>
      <c r="K320" s="16"/>
      <c r="L320" s="16"/>
      <c r="M320" s="16"/>
      <c r="N320" s="9"/>
      <c r="O320" s="9"/>
    </row>
    <row r="321" spans="1:15">
      <c r="A321" s="12"/>
      <c r="B321" s="9"/>
      <c r="C321" s="9"/>
      <c r="D321" s="13"/>
      <c r="E321" s="14"/>
      <c r="F321" s="15" t="str">
        <f>IF($C321="","",IFERROR(VLOOKUP($C321,'Start Here'!$A$15:$D$37,2,FALSE),0)+IF($D321&lt;&gt;"",$D321*IFERROR(VLOOKUP($C321,'Start Here'!$A$15:$D$37,3,FALSE),0),0)+IF($E321&lt;&gt;"",$E321*IFERROR(VLOOKUP($C321,'Start Here'!$A$15:$D$37,4,FALSE),0),0))</f>
        <v/>
      </c>
      <c r="G321" s="10"/>
      <c r="H321" s="15" t="str">
        <f>IF($G321&lt;&gt;"",IFERROR(1*$G321,$F321),$F321)</f>
        <v/>
      </c>
      <c r="I321" s="15" t="str">
        <f>IF($C321="","",IFERROR(VLOOKUP('Start Here'!$B$11,'Start Here'!$A$15:$D$37,2,FALSE),0)+IF($D321&lt;&gt;"",$D321*IFERROR(VLOOKUP('Start Here'!$B$11,'Start Here'!$A$15:$D$37,3,FALSE),0),0)+IF($E321&lt;&gt;"",$E321*IFERROR(VLOOKUP('Start Here'!$B$11,'Start Here'!$A$15:$D$37,4,FALSE),0),0))</f>
        <v/>
      </c>
      <c r="J321" s="15" t="str">
        <f>IF($C321="","",IFERROR($I321,0)-IFERROR($H321,0))</f>
        <v/>
      </c>
      <c r="K321" s="16"/>
      <c r="L321" s="16"/>
      <c r="M321" s="16"/>
      <c r="N321" s="9"/>
      <c r="O321" s="9"/>
    </row>
    <row r="322" spans="1:15">
      <c r="A322" s="12"/>
      <c r="B322" s="9"/>
      <c r="C322" s="9"/>
      <c r="D322" s="13"/>
      <c r="E322" s="14"/>
      <c r="F322" s="15" t="str">
        <f>IF($C322="","",IFERROR(VLOOKUP($C322,'Start Here'!$A$15:$D$37,2,FALSE),0)+IF($D322&lt;&gt;"",$D322*IFERROR(VLOOKUP($C322,'Start Here'!$A$15:$D$37,3,FALSE),0),0)+IF($E322&lt;&gt;"",$E322*IFERROR(VLOOKUP($C322,'Start Here'!$A$15:$D$37,4,FALSE),0),0))</f>
        <v/>
      </c>
      <c r="G322" s="10"/>
      <c r="H322" s="15" t="str">
        <f>IF($G322&lt;&gt;"",IFERROR(1*$G322,$F322),$F322)</f>
        <v/>
      </c>
      <c r="I322" s="15" t="str">
        <f>IF($C322="","",IFERROR(VLOOKUP('Start Here'!$B$11,'Start Here'!$A$15:$D$37,2,FALSE),0)+IF($D322&lt;&gt;"",$D322*IFERROR(VLOOKUP('Start Here'!$B$11,'Start Here'!$A$15:$D$37,3,FALSE),0),0)+IF($E322&lt;&gt;"",$E322*IFERROR(VLOOKUP('Start Here'!$B$11,'Start Here'!$A$15:$D$37,4,FALSE),0),0))</f>
        <v/>
      </c>
      <c r="J322" s="15" t="str">
        <f>IF($C322="","",IFERROR($I322,0)-IFERROR($H322,0))</f>
        <v/>
      </c>
      <c r="K322" s="16"/>
      <c r="L322" s="16"/>
      <c r="M322" s="16"/>
      <c r="N322" s="9"/>
      <c r="O322" s="9"/>
    </row>
    <row r="323" spans="1:15">
      <c r="A323" s="12"/>
      <c r="B323" s="9"/>
      <c r="C323" s="9"/>
      <c r="D323" s="13"/>
      <c r="E323" s="14"/>
      <c r="F323" s="15" t="str">
        <f>IF($C323="","",IFERROR(VLOOKUP($C323,'Start Here'!$A$15:$D$37,2,FALSE),0)+IF($D323&lt;&gt;"",$D323*IFERROR(VLOOKUP($C323,'Start Here'!$A$15:$D$37,3,FALSE),0),0)+IF($E323&lt;&gt;"",$E323*IFERROR(VLOOKUP($C323,'Start Here'!$A$15:$D$37,4,FALSE),0),0))</f>
        <v/>
      </c>
      <c r="G323" s="10"/>
      <c r="H323" s="15" t="str">
        <f>IF($G323&lt;&gt;"",IFERROR(1*$G323,$F323),$F323)</f>
        <v/>
      </c>
      <c r="I323" s="15" t="str">
        <f>IF($C323="","",IFERROR(VLOOKUP('Start Here'!$B$11,'Start Here'!$A$15:$D$37,2,FALSE),0)+IF($D323&lt;&gt;"",$D323*IFERROR(VLOOKUP('Start Here'!$B$11,'Start Here'!$A$15:$D$37,3,FALSE),0),0)+IF($E323&lt;&gt;"",$E323*IFERROR(VLOOKUP('Start Here'!$B$11,'Start Here'!$A$15:$D$37,4,FALSE),0),0))</f>
        <v/>
      </c>
      <c r="J323" s="15" t="str">
        <f>IF($C323="","",IFERROR($I323,0)-IFERROR($H323,0))</f>
        <v/>
      </c>
      <c r="K323" s="16"/>
      <c r="L323" s="16"/>
      <c r="M323" s="16"/>
      <c r="N323" s="9"/>
      <c r="O323" s="9"/>
    </row>
    <row r="324" spans="1:15">
      <c r="A324" s="12"/>
      <c r="B324" s="9"/>
      <c r="C324" s="9"/>
      <c r="D324" s="13"/>
      <c r="E324" s="14"/>
      <c r="F324" s="15" t="str">
        <f>IF($C324="","",IFERROR(VLOOKUP($C324,'Start Here'!$A$15:$D$37,2,FALSE),0)+IF($D324&lt;&gt;"",$D324*IFERROR(VLOOKUP($C324,'Start Here'!$A$15:$D$37,3,FALSE),0),0)+IF($E324&lt;&gt;"",$E324*IFERROR(VLOOKUP($C324,'Start Here'!$A$15:$D$37,4,FALSE),0),0))</f>
        <v/>
      </c>
      <c r="G324" s="10"/>
      <c r="H324" s="15" t="str">
        <f>IF($G324&lt;&gt;"",IFERROR(1*$G324,$F324),$F324)</f>
        <v/>
      </c>
      <c r="I324" s="15" t="str">
        <f>IF($C324="","",IFERROR(VLOOKUP('Start Here'!$B$11,'Start Here'!$A$15:$D$37,2,FALSE),0)+IF($D324&lt;&gt;"",$D324*IFERROR(VLOOKUP('Start Here'!$B$11,'Start Here'!$A$15:$D$37,3,FALSE),0),0)+IF($E324&lt;&gt;"",$E324*IFERROR(VLOOKUP('Start Here'!$B$11,'Start Here'!$A$15:$D$37,4,FALSE),0),0))</f>
        <v/>
      </c>
      <c r="J324" s="15" t="str">
        <f>IF($C324="","",IFERROR($I324,0)-IFERROR($H324,0))</f>
        <v/>
      </c>
      <c r="K324" s="16"/>
      <c r="L324" s="16"/>
      <c r="M324" s="16"/>
      <c r="N324" s="9"/>
      <c r="O324" s="9"/>
    </row>
    <row r="325" spans="1:15">
      <c r="A325" s="12"/>
      <c r="B325" s="9"/>
      <c r="C325" s="9"/>
      <c r="D325" s="13"/>
      <c r="E325" s="14"/>
      <c r="F325" s="15" t="str">
        <f>IF($C325="","",IFERROR(VLOOKUP($C325,'Start Here'!$A$15:$D$37,2,FALSE),0)+IF($D325&lt;&gt;"",$D325*IFERROR(VLOOKUP($C325,'Start Here'!$A$15:$D$37,3,FALSE),0),0)+IF($E325&lt;&gt;"",$E325*IFERROR(VLOOKUP($C325,'Start Here'!$A$15:$D$37,4,FALSE),0),0))</f>
        <v/>
      </c>
      <c r="G325" s="10"/>
      <c r="H325" s="15" t="str">
        <f>IF($G325&lt;&gt;"",IFERROR(1*$G325,$F325),$F325)</f>
        <v/>
      </c>
      <c r="I325" s="15" t="str">
        <f>IF($C325="","",IFERROR(VLOOKUP('Start Here'!$B$11,'Start Here'!$A$15:$D$37,2,FALSE),0)+IF($D325&lt;&gt;"",$D325*IFERROR(VLOOKUP('Start Here'!$B$11,'Start Here'!$A$15:$D$37,3,FALSE),0),0)+IF($E325&lt;&gt;"",$E325*IFERROR(VLOOKUP('Start Here'!$B$11,'Start Here'!$A$15:$D$37,4,FALSE),0),0))</f>
        <v/>
      </c>
      <c r="J325" s="15" t="str">
        <f>IF($C325="","",IFERROR($I325,0)-IFERROR($H325,0))</f>
        <v/>
      </c>
      <c r="K325" s="16"/>
      <c r="L325" s="16"/>
      <c r="M325" s="16"/>
      <c r="N325" s="9"/>
      <c r="O325" s="9"/>
    </row>
    <row r="326" spans="1:15">
      <c r="A326" s="12"/>
      <c r="B326" s="9"/>
      <c r="C326" s="9"/>
      <c r="D326" s="13"/>
      <c r="E326" s="14"/>
      <c r="F326" s="15" t="str">
        <f>IF($C326="","",IFERROR(VLOOKUP($C326,'Start Here'!$A$15:$D$37,2,FALSE),0)+IF($D326&lt;&gt;"",$D326*IFERROR(VLOOKUP($C326,'Start Here'!$A$15:$D$37,3,FALSE),0),0)+IF($E326&lt;&gt;"",$E326*IFERROR(VLOOKUP($C326,'Start Here'!$A$15:$D$37,4,FALSE),0),0))</f>
        <v/>
      </c>
      <c r="G326" s="10"/>
      <c r="H326" s="15" t="str">
        <f>IF($G326&lt;&gt;"",IFERROR(1*$G326,$F326),$F326)</f>
        <v/>
      </c>
      <c r="I326" s="15" t="str">
        <f>IF($C326="","",IFERROR(VLOOKUP('Start Here'!$B$11,'Start Here'!$A$15:$D$37,2,FALSE),0)+IF($D326&lt;&gt;"",$D326*IFERROR(VLOOKUP('Start Here'!$B$11,'Start Here'!$A$15:$D$37,3,FALSE),0),0)+IF($E326&lt;&gt;"",$E326*IFERROR(VLOOKUP('Start Here'!$B$11,'Start Here'!$A$15:$D$37,4,FALSE),0),0))</f>
        <v/>
      </c>
      <c r="J326" s="15" t="str">
        <f>IF($C326="","",IFERROR($I326,0)-IFERROR($H326,0))</f>
        <v/>
      </c>
      <c r="K326" s="16"/>
      <c r="L326" s="16"/>
      <c r="M326" s="16"/>
      <c r="N326" s="9"/>
      <c r="O326" s="9"/>
    </row>
    <row r="327" spans="1:15">
      <c r="A327" s="12"/>
      <c r="B327" s="9"/>
      <c r="C327" s="9"/>
      <c r="D327" s="13"/>
      <c r="E327" s="14"/>
      <c r="F327" s="15" t="str">
        <f>IF($C327="","",IFERROR(VLOOKUP($C327,'Start Here'!$A$15:$D$37,2,FALSE),0)+IF($D327&lt;&gt;"",$D327*IFERROR(VLOOKUP($C327,'Start Here'!$A$15:$D$37,3,FALSE),0),0)+IF($E327&lt;&gt;"",$E327*IFERROR(VLOOKUP($C327,'Start Here'!$A$15:$D$37,4,FALSE),0),0))</f>
        <v/>
      </c>
      <c r="G327" s="10"/>
      <c r="H327" s="15" t="str">
        <f>IF($G327&lt;&gt;"",IFERROR(1*$G327,$F327),$F327)</f>
        <v/>
      </c>
      <c r="I327" s="15" t="str">
        <f>IF($C327="","",IFERROR(VLOOKUP('Start Here'!$B$11,'Start Here'!$A$15:$D$37,2,FALSE),0)+IF($D327&lt;&gt;"",$D327*IFERROR(VLOOKUP('Start Here'!$B$11,'Start Here'!$A$15:$D$37,3,FALSE),0),0)+IF($E327&lt;&gt;"",$E327*IFERROR(VLOOKUP('Start Here'!$B$11,'Start Here'!$A$15:$D$37,4,FALSE),0),0))</f>
        <v/>
      </c>
      <c r="J327" s="15" t="str">
        <f>IF($C327="","",IFERROR($I327,0)-IFERROR($H327,0))</f>
        <v/>
      </c>
      <c r="K327" s="16"/>
      <c r="L327" s="16"/>
      <c r="M327" s="16"/>
      <c r="N327" s="9"/>
      <c r="O327" s="9"/>
    </row>
    <row r="328" spans="1:15">
      <c r="A328" s="12"/>
      <c r="B328" s="9"/>
      <c r="C328" s="9"/>
      <c r="D328" s="13"/>
      <c r="E328" s="14"/>
      <c r="F328" s="15" t="str">
        <f>IF($C328="","",IFERROR(VLOOKUP($C328,'Start Here'!$A$15:$D$37,2,FALSE),0)+IF($D328&lt;&gt;"",$D328*IFERROR(VLOOKUP($C328,'Start Here'!$A$15:$D$37,3,FALSE),0),0)+IF($E328&lt;&gt;"",$E328*IFERROR(VLOOKUP($C328,'Start Here'!$A$15:$D$37,4,FALSE),0),0))</f>
        <v/>
      </c>
      <c r="G328" s="10"/>
      <c r="H328" s="15" t="str">
        <f>IF($G328&lt;&gt;"",IFERROR(1*$G328,$F328),$F328)</f>
        <v/>
      </c>
      <c r="I328" s="15" t="str">
        <f>IF($C328="","",IFERROR(VLOOKUP('Start Here'!$B$11,'Start Here'!$A$15:$D$37,2,FALSE),0)+IF($D328&lt;&gt;"",$D328*IFERROR(VLOOKUP('Start Here'!$B$11,'Start Here'!$A$15:$D$37,3,FALSE),0),0)+IF($E328&lt;&gt;"",$E328*IFERROR(VLOOKUP('Start Here'!$B$11,'Start Here'!$A$15:$D$37,4,FALSE),0),0))</f>
        <v/>
      </c>
      <c r="J328" s="15" t="str">
        <f>IF($C328="","",IFERROR($I328,0)-IFERROR($H328,0))</f>
        <v/>
      </c>
      <c r="K328" s="16"/>
      <c r="L328" s="16"/>
      <c r="M328" s="16"/>
      <c r="N328" s="9"/>
      <c r="O328" s="9"/>
    </row>
    <row r="329" spans="1:15">
      <c r="A329" s="12"/>
      <c r="B329" s="9"/>
      <c r="C329" s="9"/>
      <c r="D329" s="13"/>
      <c r="E329" s="14"/>
      <c r="F329" s="15" t="str">
        <f>IF($C329="","",IFERROR(VLOOKUP($C329,'Start Here'!$A$15:$D$37,2,FALSE),0)+IF($D329&lt;&gt;"",$D329*IFERROR(VLOOKUP($C329,'Start Here'!$A$15:$D$37,3,FALSE),0),0)+IF($E329&lt;&gt;"",$E329*IFERROR(VLOOKUP($C329,'Start Here'!$A$15:$D$37,4,FALSE),0),0))</f>
        <v/>
      </c>
      <c r="G329" s="10"/>
      <c r="H329" s="15" t="str">
        <f>IF($G329&lt;&gt;"",IFERROR(1*$G329,$F329),$F329)</f>
        <v/>
      </c>
      <c r="I329" s="15" t="str">
        <f>IF($C329="","",IFERROR(VLOOKUP('Start Here'!$B$11,'Start Here'!$A$15:$D$37,2,FALSE),0)+IF($D329&lt;&gt;"",$D329*IFERROR(VLOOKUP('Start Here'!$B$11,'Start Here'!$A$15:$D$37,3,FALSE),0),0)+IF($E329&lt;&gt;"",$E329*IFERROR(VLOOKUP('Start Here'!$B$11,'Start Here'!$A$15:$D$37,4,FALSE),0),0))</f>
        <v/>
      </c>
      <c r="J329" s="15" t="str">
        <f>IF($C329="","",IFERROR($I329,0)-IFERROR($H329,0))</f>
        <v/>
      </c>
      <c r="K329" s="16"/>
      <c r="L329" s="16"/>
      <c r="M329" s="16"/>
      <c r="N329" s="9"/>
      <c r="O329" s="9"/>
    </row>
    <row r="330" spans="1:15">
      <c r="A330" s="12"/>
      <c r="B330" s="9"/>
      <c r="C330" s="9"/>
      <c r="D330" s="13"/>
      <c r="E330" s="14"/>
      <c r="F330" s="15" t="str">
        <f>IF($C330="","",IFERROR(VLOOKUP($C330,'Start Here'!$A$15:$D$37,2,FALSE),0)+IF($D330&lt;&gt;"",$D330*IFERROR(VLOOKUP($C330,'Start Here'!$A$15:$D$37,3,FALSE),0),0)+IF($E330&lt;&gt;"",$E330*IFERROR(VLOOKUP($C330,'Start Here'!$A$15:$D$37,4,FALSE),0),0))</f>
        <v/>
      </c>
      <c r="G330" s="10"/>
      <c r="H330" s="15" t="str">
        <f>IF($G330&lt;&gt;"",IFERROR(1*$G330,$F330),$F330)</f>
        <v/>
      </c>
      <c r="I330" s="15" t="str">
        <f>IF($C330="","",IFERROR(VLOOKUP('Start Here'!$B$11,'Start Here'!$A$15:$D$37,2,FALSE),0)+IF($D330&lt;&gt;"",$D330*IFERROR(VLOOKUP('Start Here'!$B$11,'Start Here'!$A$15:$D$37,3,FALSE),0),0)+IF($E330&lt;&gt;"",$E330*IFERROR(VLOOKUP('Start Here'!$B$11,'Start Here'!$A$15:$D$37,4,FALSE),0),0))</f>
        <v/>
      </c>
      <c r="J330" s="15" t="str">
        <f>IF($C330="","",IFERROR($I330,0)-IFERROR($H330,0))</f>
        <v/>
      </c>
      <c r="K330" s="16"/>
      <c r="L330" s="16"/>
      <c r="M330" s="16"/>
      <c r="N330" s="9"/>
      <c r="O330" s="9"/>
    </row>
    <row r="331" spans="1:15">
      <c r="A331" s="12"/>
      <c r="B331" s="9"/>
      <c r="C331" s="9"/>
      <c r="D331" s="13"/>
      <c r="E331" s="14"/>
      <c r="F331" s="15" t="str">
        <f>IF($C331="","",IFERROR(VLOOKUP($C331,'Start Here'!$A$15:$D$37,2,FALSE),0)+IF($D331&lt;&gt;"",$D331*IFERROR(VLOOKUP($C331,'Start Here'!$A$15:$D$37,3,FALSE),0),0)+IF($E331&lt;&gt;"",$E331*IFERROR(VLOOKUP($C331,'Start Here'!$A$15:$D$37,4,FALSE),0),0))</f>
        <v/>
      </c>
      <c r="G331" s="10"/>
      <c r="H331" s="15" t="str">
        <f>IF($G331&lt;&gt;"",IFERROR(1*$G331,$F331),$F331)</f>
        <v/>
      </c>
      <c r="I331" s="15" t="str">
        <f>IF($C331="","",IFERROR(VLOOKUP('Start Here'!$B$11,'Start Here'!$A$15:$D$37,2,FALSE),0)+IF($D331&lt;&gt;"",$D331*IFERROR(VLOOKUP('Start Here'!$B$11,'Start Here'!$A$15:$D$37,3,FALSE),0),0)+IF($E331&lt;&gt;"",$E331*IFERROR(VLOOKUP('Start Here'!$B$11,'Start Here'!$A$15:$D$37,4,FALSE),0),0))</f>
        <v/>
      </c>
      <c r="J331" s="15" t="str">
        <f>IF($C331="","",IFERROR($I331,0)-IFERROR($H331,0))</f>
        <v/>
      </c>
      <c r="K331" s="16"/>
      <c r="L331" s="16"/>
      <c r="M331" s="16"/>
      <c r="N331" s="9"/>
      <c r="O331" s="9"/>
    </row>
    <row r="332" spans="1:15">
      <c r="A332" s="12"/>
      <c r="B332" s="9"/>
      <c r="C332" s="9"/>
      <c r="D332" s="13"/>
      <c r="E332" s="14"/>
      <c r="F332" s="15" t="str">
        <f>IF($C332="","",IFERROR(VLOOKUP($C332,'Start Here'!$A$15:$D$37,2,FALSE),0)+IF($D332&lt;&gt;"",$D332*IFERROR(VLOOKUP($C332,'Start Here'!$A$15:$D$37,3,FALSE),0),0)+IF($E332&lt;&gt;"",$E332*IFERROR(VLOOKUP($C332,'Start Here'!$A$15:$D$37,4,FALSE),0),0))</f>
        <v/>
      </c>
      <c r="G332" s="10"/>
      <c r="H332" s="15" t="str">
        <f>IF($G332&lt;&gt;"",IFERROR(1*$G332,$F332),$F332)</f>
        <v/>
      </c>
      <c r="I332" s="15" t="str">
        <f>IF($C332="","",IFERROR(VLOOKUP('Start Here'!$B$11,'Start Here'!$A$15:$D$37,2,FALSE),0)+IF($D332&lt;&gt;"",$D332*IFERROR(VLOOKUP('Start Here'!$B$11,'Start Here'!$A$15:$D$37,3,FALSE),0),0)+IF($E332&lt;&gt;"",$E332*IFERROR(VLOOKUP('Start Here'!$B$11,'Start Here'!$A$15:$D$37,4,FALSE),0),0))</f>
        <v/>
      </c>
      <c r="J332" s="15" t="str">
        <f>IF($C332="","",IFERROR($I332,0)-IFERROR($H332,0))</f>
        <v/>
      </c>
      <c r="K332" s="16"/>
      <c r="L332" s="16"/>
      <c r="M332" s="16"/>
      <c r="N332" s="9"/>
      <c r="O332" s="9"/>
    </row>
    <row r="333" spans="1:15">
      <c r="A333" s="12"/>
      <c r="B333" s="9"/>
      <c r="C333" s="9"/>
      <c r="D333" s="13"/>
      <c r="E333" s="14"/>
      <c r="F333" s="15" t="str">
        <f>IF($C333="","",IFERROR(VLOOKUP($C333,'Start Here'!$A$15:$D$37,2,FALSE),0)+IF($D333&lt;&gt;"",$D333*IFERROR(VLOOKUP($C333,'Start Here'!$A$15:$D$37,3,FALSE),0),0)+IF($E333&lt;&gt;"",$E333*IFERROR(VLOOKUP($C333,'Start Here'!$A$15:$D$37,4,FALSE),0),0))</f>
        <v/>
      </c>
      <c r="G333" s="10"/>
      <c r="H333" s="15" t="str">
        <f>IF($G333&lt;&gt;"",IFERROR(1*$G333,$F333),$F333)</f>
        <v/>
      </c>
      <c r="I333" s="15" t="str">
        <f>IF($C333="","",IFERROR(VLOOKUP('Start Here'!$B$11,'Start Here'!$A$15:$D$37,2,FALSE),0)+IF($D333&lt;&gt;"",$D333*IFERROR(VLOOKUP('Start Here'!$B$11,'Start Here'!$A$15:$D$37,3,FALSE),0),0)+IF($E333&lt;&gt;"",$E333*IFERROR(VLOOKUP('Start Here'!$B$11,'Start Here'!$A$15:$D$37,4,FALSE),0),0))</f>
        <v/>
      </c>
      <c r="J333" s="15" t="str">
        <f>IF($C333="","",IFERROR($I333,0)-IFERROR($H333,0))</f>
        <v/>
      </c>
      <c r="K333" s="16"/>
      <c r="L333" s="16"/>
      <c r="M333" s="16"/>
      <c r="N333" s="9"/>
      <c r="O333" s="9"/>
    </row>
    <row r="334" spans="1:15">
      <c r="A334" s="12"/>
      <c r="B334" s="9"/>
      <c r="C334" s="9"/>
      <c r="D334" s="13"/>
      <c r="E334" s="14"/>
      <c r="F334" s="15" t="str">
        <f>IF($C334="","",IFERROR(VLOOKUP($C334,'Start Here'!$A$15:$D$37,2,FALSE),0)+IF($D334&lt;&gt;"",$D334*IFERROR(VLOOKUP($C334,'Start Here'!$A$15:$D$37,3,FALSE),0),0)+IF($E334&lt;&gt;"",$E334*IFERROR(VLOOKUP($C334,'Start Here'!$A$15:$D$37,4,FALSE),0),0))</f>
        <v/>
      </c>
      <c r="G334" s="10"/>
      <c r="H334" s="15" t="str">
        <f>IF($G334&lt;&gt;"",IFERROR(1*$G334,$F334),$F334)</f>
        <v/>
      </c>
      <c r="I334" s="15" t="str">
        <f>IF($C334="","",IFERROR(VLOOKUP('Start Here'!$B$11,'Start Here'!$A$15:$D$37,2,FALSE),0)+IF($D334&lt;&gt;"",$D334*IFERROR(VLOOKUP('Start Here'!$B$11,'Start Here'!$A$15:$D$37,3,FALSE),0),0)+IF($E334&lt;&gt;"",$E334*IFERROR(VLOOKUP('Start Here'!$B$11,'Start Here'!$A$15:$D$37,4,FALSE),0),0))</f>
        <v/>
      </c>
      <c r="J334" s="15" t="str">
        <f>IF($C334="","",IFERROR($I334,0)-IFERROR($H334,0))</f>
        <v/>
      </c>
      <c r="K334" s="16"/>
      <c r="L334" s="16"/>
      <c r="M334" s="16"/>
      <c r="N334" s="9"/>
      <c r="O334" s="9"/>
    </row>
    <row r="335" spans="1:15">
      <c r="A335" s="12"/>
      <c r="B335" s="9"/>
      <c r="C335" s="9"/>
      <c r="D335" s="13"/>
      <c r="E335" s="14"/>
      <c r="F335" s="15" t="str">
        <f>IF($C335="","",IFERROR(VLOOKUP($C335,'Start Here'!$A$15:$D$37,2,FALSE),0)+IF($D335&lt;&gt;"",$D335*IFERROR(VLOOKUP($C335,'Start Here'!$A$15:$D$37,3,FALSE),0),0)+IF($E335&lt;&gt;"",$E335*IFERROR(VLOOKUP($C335,'Start Here'!$A$15:$D$37,4,FALSE),0),0))</f>
        <v/>
      </c>
      <c r="G335" s="10"/>
      <c r="H335" s="15" t="str">
        <f>IF($G335&lt;&gt;"",IFERROR(1*$G335,$F335),$F335)</f>
        <v/>
      </c>
      <c r="I335" s="15" t="str">
        <f>IF($C335="","",IFERROR(VLOOKUP('Start Here'!$B$11,'Start Here'!$A$15:$D$37,2,FALSE),0)+IF($D335&lt;&gt;"",$D335*IFERROR(VLOOKUP('Start Here'!$B$11,'Start Here'!$A$15:$D$37,3,FALSE),0),0)+IF($E335&lt;&gt;"",$E335*IFERROR(VLOOKUP('Start Here'!$B$11,'Start Here'!$A$15:$D$37,4,FALSE),0),0))</f>
        <v/>
      </c>
      <c r="J335" s="15" t="str">
        <f>IF($C335="","",IFERROR($I335,0)-IFERROR($H335,0))</f>
        <v/>
      </c>
      <c r="K335" s="16"/>
      <c r="L335" s="16"/>
      <c r="M335" s="16"/>
      <c r="N335" s="9"/>
      <c r="O335" s="9"/>
    </row>
    <row r="336" spans="1:15">
      <c r="A336" s="12"/>
      <c r="B336" s="9"/>
      <c r="C336" s="9"/>
      <c r="D336" s="13"/>
      <c r="E336" s="14"/>
      <c r="F336" s="15" t="str">
        <f>IF($C336="","",IFERROR(VLOOKUP($C336,'Start Here'!$A$15:$D$37,2,FALSE),0)+IF($D336&lt;&gt;"",$D336*IFERROR(VLOOKUP($C336,'Start Here'!$A$15:$D$37,3,FALSE),0),0)+IF($E336&lt;&gt;"",$E336*IFERROR(VLOOKUP($C336,'Start Here'!$A$15:$D$37,4,FALSE),0),0))</f>
        <v/>
      </c>
      <c r="G336" s="10"/>
      <c r="H336" s="15" t="str">
        <f>IF($G336&lt;&gt;"",IFERROR(1*$G336,$F336),$F336)</f>
        <v/>
      </c>
      <c r="I336" s="15" t="str">
        <f>IF($C336="","",IFERROR(VLOOKUP('Start Here'!$B$11,'Start Here'!$A$15:$D$37,2,FALSE),0)+IF($D336&lt;&gt;"",$D336*IFERROR(VLOOKUP('Start Here'!$B$11,'Start Here'!$A$15:$D$37,3,FALSE),0),0)+IF($E336&lt;&gt;"",$E336*IFERROR(VLOOKUP('Start Here'!$B$11,'Start Here'!$A$15:$D$37,4,FALSE),0),0))</f>
        <v/>
      </c>
      <c r="J336" s="15" t="str">
        <f>IF($C336="","",IFERROR($I336,0)-IFERROR($H336,0))</f>
        <v/>
      </c>
      <c r="K336" s="16"/>
      <c r="L336" s="16"/>
      <c r="M336" s="16"/>
      <c r="N336" s="9"/>
      <c r="O336" s="9"/>
    </row>
    <row r="337" spans="1:15">
      <c r="A337" s="12"/>
      <c r="B337" s="9"/>
      <c r="C337" s="9"/>
      <c r="D337" s="13"/>
      <c r="E337" s="14"/>
      <c r="F337" s="15" t="str">
        <f>IF($C337="","",IFERROR(VLOOKUP($C337,'Start Here'!$A$15:$D$37,2,FALSE),0)+IF($D337&lt;&gt;"",$D337*IFERROR(VLOOKUP($C337,'Start Here'!$A$15:$D$37,3,FALSE),0),0)+IF($E337&lt;&gt;"",$E337*IFERROR(VLOOKUP($C337,'Start Here'!$A$15:$D$37,4,FALSE),0),0))</f>
        <v/>
      </c>
      <c r="G337" s="10"/>
      <c r="H337" s="15" t="str">
        <f>IF($G337&lt;&gt;"",IFERROR(1*$G337,$F337),$F337)</f>
        <v/>
      </c>
      <c r="I337" s="15" t="str">
        <f>IF($C337="","",IFERROR(VLOOKUP('Start Here'!$B$11,'Start Here'!$A$15:$D$37,2,FALSE),0)+IF($D337&lt;&gt;"",$D337*IFERROR(VLOOKUP('Start Here'!$B$11,'Start Here'!$A$15:$D$37,3,FALSE),0),0)+IF($E337&lt;&gt;"",$E337*IFERROR(VLOOKUP('Start Here'!$B$11,'Start Here'!$A$15:$D$37,4,FALSE),0),0))</f>
        <v/>
      </c>
      <c r="J337" s="15" t="str">
        <f>IF($C337="","",IFERROR($I337,0)-IFERROR($H337,0))</f>
        <v/>
      </c>
      <c r="K337" s="16"/>
      <c r="L337" s="16"/>
      <c r="M337" s="16"/>
      <c r="N337" s="9"/>
      <c r="O337" s="9"/>
    </row>
    <row r="338" spans="1:15">
      <c r="A338" s="12"/>
      <c r="B338" s="9"/>
      <c r="C338" s="9"/>
      <c r="D338" s="13"/>
      <c r="E338" s="14"/>
      <c r="F338" s="15" t="str">
        <f>IF($C338="","",IFERROR(VLOOKUP($C338,'Start Here'!$A$15:$D$37,2,FALSE),0)+IF($D338&lt;&gt;"",$D338*IFERROR(VLOOKUP($C338,'Start Here'!$A$15:$D$37,3,FALSE),0),0)+IF($E338&lt;&gt;"",$E338*IFERROR(VLOOKUP($C338,'Start Here'!$A$15:$D$37,4,FALSE),0),0))</f>
        <v/>
      </c>
      <c r="G338" s="10"/>
      <c r="H338" s="15" t="str">
        <f>IF($G338&lt;&gt;"",IFERROR(1*$G338,$F338),$F338)</f>
        <v/>
      </c>
      <c r="I338" s="15" t="str">
        <f>IF($C338="","",IFERROR(VLOOKUP('Start Here'!$B$11,'Start Here'!$A$15:$D$37,2,FALSE),0)+IF($D338&lt;&gt;"",$D338*IFERROR(VLOOKUP('Start Here'!$B$11,'Start Here'!$A$15:$D$37,3,FALSE),0),0)+IF($E338&lt;&gt;"",$E338*IFERROR(VLOOKUP('Start Here'!$B$11,'Start Here'!$A$15:$D$37,4,FALSE),0),0))</f>
        <v/>
      </c>
      <c r="J338" s="15" t="str">
        <f>IF($C338="","",IFERROR($I338,0)-IFERROR($H338,0))</f>
        <v/>
      </c>
      <c r="K338" s="16"/>
      <c r="L338" s="16"/>
      <c r="M338" s="16"/>
      <c r="N338" s="9"/>
      <c r="O338" s="9"/>
    </row>
    <row r="339" spans="1:15">
      <c r="A339" s="12"/>
      <c r="B339" s="9"/>
      <c r="C339" s="9"/>
      <c r="D339" s="13"/>
      <c r="E339" s="14"/>
      <c r="F339" s="15" t="str">
        <f>IF($C339="","",IFERROR(VLOOKUP($C339,'Start Here'!$A$15:$D$37,2,FALSE),0)+IF($D339&lt;&gt;"",$D339*IFERROR(VLOOKUP($C339,'Start Here'!$A$15:$D$37,3,FALSE),0),0)+IF($E339&lt;&gt;"",$E339*IFERROR(VLOOKUP($C339,'Start Here'!$A$15:$D$37,4,FALSE),0),0))</f>
        <v/>
      </c>
      <c r="G339" s="10"/>
      <c r="H339" s="15" t="str">
        <f>IF($G339&lt;&gt;"",IFERROR(1*$G339,$F339),$F339)</f>
        <v/>
      </c>
      <c r="I339" s="15" t="str">
        <f>IF($C339="","",IFERROR(VLOOKUP('Start Here'!$B$11,'Start Here'!$A$15:$D$37,2,FALSE),0)+IF($D339&lt;&gt;"",$D339*IFERROR(VLOOKUP('Start Here'!$B$11,'Start Here'!$A$15:$D$37,3,FALSE),0),0)+IF($E339&lt;&gt;"",$E339*IFERROR(VLOOKUP('Start Here'!$B$11,'Start Here'!$A$15:$D$37,4,FALSE),0),0))</f>
        <v/>
      </c>
      <c r="J339" s="15" t="str">
        <f>IF($C339="","",IFERROR($I339,0)-IFERROR($H339,0))</f>
        <v/>
      </c>
      <c r="K339" s="16"/>
      <c r="L339" s="16"/>
      <c r="M339" s="16"/>
      <c r="N339" s="9"/>
      <c r="O339" s="9"/>
    </row>
    <row r="340" spans="1:15">
      <c r="A340" s="12"/>
      <c r="B340" s="9"/>
      <c r="C340" s="9"/>
      <c r="D340" s="13"/>
      <c r="E340" s="14"/>
      <c r="F340" s="15" t="str">
        <f>IF($C340="","",IFERROR(VLOOKUP($C340,'Start Here'!$A$15:$D$37,2,FALSE),0)+IF($D340&lt;&gt;"",$D340*IFERROR(VLOOKUP($C340,'Start Here'!$A$15:$D$37,3,FALSE),0),0)+IF($E340&lt;&gt;"",$E340*IFERROR(VLOOKUP($C340,'Start Here'!$A$15:$D$37,4,FALSE),0),0))</f>
        <v/>
      </c>
      <c r="G340" s="10"/>
      <c r="H340" s="15" t="str">
        <f>IF($G340&lt;&gt;"",IFERROR(1*$G340,$F340),$F340)</f>
        <v/>
      </c>
      <c r="I340" s="15" t="str">
        <f>IF($C340="","",IFERROR(VLOOKUP('Start Here'!$B$11,'Start Here'!$A$15:$D$37,2,FALSE),0)+IF($D340&lt;&gt;"",$D340*IFERROR(VLOOKUP('Start Here'!$B$11,'Start Here'!$A$15:$D$37,3,FALSE),0),0)+IF($E340&lt;&gt;"",$E340*IFERROR(VLOOKUP('Start Here'!$B$11,'Start Here'!$A$15:$D$37,4,FALSE),0),0))</f>
        <v/>
      </c>
      <c r="J340" s="15" t="str">
        <f>IF($C340="","",IFERROR($I340,0)-IFERROR($H340,0))</f>
        <v/>
      </c>
      <c r="K340" s="16"/>
      <c r="L340" s="16"/>
      <c r="M340" s="16"/>
      <c r="N340" s="9"/>
      <c r="O340" s="9"/>
    </row>
    <row r="341" spans="1:15">
      <c r="A341" s="12"/>
      <c r="B341" s="9"/>
      <c r="C341" s="9"/>
      <c r="D341" s="13"/>
      <c r="E341" s="14"/>
      <c r="F341" s="15" t="str">
        <f>IF($C341="","",IFERROR(VLOOKUP($C341,'Start Here'!$A$15:$D$37,2,FALSE),0)+IF($D341&lt;&gt;"",$D341*IFERROR(VLOOKUP($C341,'Start Here'!$A$15:$D$37,3,FALSE),0),0)+IF($E341&lt;&gt;"",$E341*IFERROR(VLOOKUP($C341,'Start Here'!$A$15:$D$37,4,FALSE),0),0))</f>
        <v/>
      </c>
      <c r="G341" s="10"/>
      <c r="H341" s="15" t="str">
        <f>IF($G341&lt;&gt;"",IFERROR(1*$G341,$F341),$F341)</f>
        <v/>
      </c>
      <c r="I341" s="15" t="str">
        <f>IF($C341="","",IFERROR(VLOOKUP('Start Here'!$B$11,'Start Here'!$A$15:$D$37,2,FALSE),0)+IF($D341&lt;&gt;"",$D341*IFERROR(VLOOKUP('Start Here'!$B$11,'Start Here'!$A$15:$D$37,3,FALSE),0),0)+IF($E341&lt;&gt;"",$E341*IFERROR(VLOOKUP('Start Here'!$B$11,'Start Here'!$A$15:$D$37,4,FALSE),0),0))</f>
        <v/>
      </c>
      <c r="J341" s="15" t="str">
        <f>IF($C341="","",IFERROR($I341,0)-IFERROR($H341,0))</f>
        <v/>
      </c>
      <c r="K341" s="16"/>
      <c r="L341" s="16"/>
      <c r="M341" s="16"/>
      <c r="N341" s="9"/>
      <c r="O341" s="9"/>
    </row>
    <row r="342" spans="1:15">
      <c r="A342" s="12"/>
      <c r="B342" s="9"/>
      <c r="C342" s="9"/>
      <c r="D342" s="13"/>
      <c r="E342" s="14"/>
      <c r="F342" s="15" t="str">
        <f>IF($C342="","",IFERROR(VLOOKUP($C342,'Start Here'!$A$15:$D$37,2,FALSE),0)+IF($D342&lt;&gt;"",$D342*IFERROR(VLOOKUP($C342,'Start Here'!$A$15:$D$37,3,FALSE),0),0)+IF($E342&lt;&gt;"",$E342*IFERROR(VLOOKUP($C342,'Start Here'!$A$15:$D$37,4,FALSE),0),0))</f>
        <v/>
      </c>
      <c r="G342" s="10"/>
      <c r="H342" s="15" t="str">
        <f>IF($G342&lt;&gt;"",IFERROR(1*$G342,$F342),$F342)</f>
        <v/>
      </c>
      <c r="I342" s="15" t="str">
        <f>IF($C342="","",IFERROR(VLOOKUP('Start Here'!$B$11,'Start Here'!$A$15:$D$37,2,FALSE),0)+IF($D342&lt;&gt;"",$D342*IFERROR(VLOOKUP('Start Here'!$B$11,'Start Here'!$A$15:$D$37,3,FALSE),0),0)+IF($E342&lt;&gt;"",$E342*IFERROR(VLOOKUP('Start Here'!$B$11,'Start Here'!$A$15:$D$37,4,FALSE),0),0))</f>
        <v/>
      </c>
      <c r="J342" s="15" t="str">
        <f>IF($C342="","",IFERROR($I342,0)-IFERROR($H342,0))</f>
        <v/>
      </c>
      <c r="K342" s="16"/>
      <c r="L342" s="16"/>
      <c r="M342" s="16"/>
      <c r="N342" s="9"/>
      <c r="O342" s="9"/>
    </row>
    <row r="343" spans="1:15">
      <c r="A343" s="12"/>
      <c r="B343" s="9"/>
      <c r="C343" s="9"/>
      <c r="D343" s="13"/>
      <c r="E343" s="14"/>
      <c r="F343" s="15" t="str">
        <f>IF($C343="","",IFERROR(VLOOKUP($C343,'Start Here'!$A$15:$D$37,2,FALSE),0)+IF($D343&lt;&gt;"",$D343*IFERROR(VLOOKUP($C343,'Start Here'!$A$15:$D$37,3,FALSE),0),0)+IF($E343&lt;&gt;"",$E343*IFERROR(VLOOKUP($C343,'Start Here'!$A$15:$D$37,4,FALSE),0),0))</f>
        <v/>
      </c>
      <c r="G343" s="10"/>
      <c r="H343" s="15" t="str">
        <f>IF($G343&lt;&gt;"",IFERROR(1*$G343,$F343),$F343)</f>
        <v/>
      </c>
      <c r="I343" s="15" t="str">
        <f>IF($C343="","",IFERROR(VLOOKUP('Start Here'!$B$11,'Start Here'!$A$15:$D$37,2,FALSE),0)+IF($D343&lt;&gt;"",$D343*IFERROR(VLOOKUP('Start Here'!$B$11,'Start Here'!$A$15:$D$37,3,FALSE),0),0)+IF($E343&lt;&gt;"",$E343*IFERROR(VLOOKUP('Start Here'!$B$11,'Start Here'!$A$15:$D$37,4,FALSE),0),0))</f>
        <v/>
      </c>
      <c r="J343" s="15" t="str">
        <f>IF($C343="","",IFERROR($I343,0)-IFERROR($H343,0))</f>
        <v/>
      </c>
      <c r="K343" s="16"/>
      <c r="L343" s="16"/>
      <c r="M343" s="16"/>
      <c r="N343" s="9"/>
      <c r="O343" s="9"/>
    </row>
    <row r="344" spans="1:15">
      <c r="A344" s="12"/>
      <c r="B344" s="9"/>
      <c r="C344" s="9"/>
      <c r="D344" s="13"/>
      <c r="E344" s="14"/>
      <c r="F344" s="15" t="str">
        <f>IF($C344="","",IFERROR(VLOOKUP($C344,'Start Here'!$A$15:$D$37,2,FALSE),0)+IF($D344&lt;&gt;"",$D344*IFERROR(VLOOKUP($C344,'Start Here'!$A$15:$D$37,3,FALSE),0),0)+IF($E344&lt;&gt;"",$E344*IFERROR(VLOOKUP($C344,'Start Here'!$A$15:$D$37,4,FALSE),0),0))</f>
        <v/>
      </c>
      <c r="G344" s="10"/>
      <c r="H344" s="15" t="str">
        <f>IF($G344&lt;&gt;"",IFERROR(1*$G344,$F344),$F344)</f>
        <v/>
      </c>
      <c r="I344" s="15" t="str">
        <f>IF($C344="","",IFERROR(VLOOKUP('Start Here'!$B$11,'Start Here'!$A$15:$D$37,2,FALSE),0)+IF($D344&lt;&gt;"",$D344*IFERROR(VLOOKUP('Start Here'!$B$11,'Start Here'!$A$15:$D$37,3,FALSE),0),0)+IF($E344&lt;&gt;"",$E344*IFERROR(VLOOKUP('Start Here'!$B$11,'Start Here'!$A$15:$D$37,4,FALSE),0),0))</f>
        <v/>
      </c>
      <c r="J344" s="15" t="str">
        <f>IF($C344="","",IFERROR($I344,0)-IFERROR($H344,0))</f>
        <v/>
      </c>
      <c r="K344" s="16"/>
      <c r="L344" s="16"/>
      <c r="M344" s="16"/>
      <c r="N344" s="9"/>
      <c r="O344" s="9"/>
    </row>
    <row r="345" spans="1:15">
      <c r="A345" s="12"/>
      <c r="B345" s="9"/>
      <c r="C345" s="9"/>
      <c r="D345" s="13"/>
      <c r="E345" s="14"/>
      <c r="F345" s="15" t="str">
        <f>IF($C345="","",IFERROR(VLOOKUP($C345,'Start Here'!$A$15:$D$37,2,FALSE),0)+IF($D345&lt;&gt;"",$D345*IFERROR(VLOOKUP($C345,'Start Here'!$A$15:$D$37,3,FALSE),0),0)+IF($E345&lt;&gt;"",$E345*IFERROR(VLOOKUP($C345,'Start Here'!$A$15:$D$37,4,FALSE),0),0))</f>
        <v/>
      </c>
      <c r="G345" s="10"/>
      <c r="H345" s="15" t="str">
        <f>IF($G345&lt;&gt;"",IFERROR(1*$G345,$F345),$F345)</f>
        <v/>
      </c>
      <c r="I345" s="15" t="str">
        <f>IF($C345="","",IFERROR(VLOOKUP('Start Here'!$B$11,'Start Here'!$A$15:$D$37,2,FALSE),0)+IF($D345&lt;&gt;"",$D345*IFERROR(VLOOKUP('Start Here'!$B$11,'Start Here'!$A$15:$D$37,3,FALSE),0),0)+IF($E345&lt;&gt;"",$E345*IFERROR(VLOOKUP('Start Here'!$B$11,'Start Here'!$A$15:$D$37,4,FALSE),0),0))</f>
        <v/>
      </c>
      <c r="J345" s="15" t="str">
        <f>IF($C345="","",IFERROR($I345,0)-IFERROR($H345,0))</f>
        <v/>
      </c>
      <c r="K345" s="16"/>
      <c r="L345" s="16"/>
      <c r="M345" s="16"/>
      <c r="N345" s="9"/>
      <c r="O345" s="9"/>
    </row>
    <row r="346" spans="1:15">
      <c r="A346" s="12"/>
      <c r="B346" s="9"/>
      <c r="C346" s="9"/>
      <c r="D346" s="13"/>
      <c r="E346" s="14"/>
      <c r="F346" s="15" t="str">
        <f>IF($C346="","",IFERROR(VLOOKUP($C346,'Start Here'!$A$15:$D$37,2,FALSE),0)+IF($D346&lt;&gt;"",$D346*IFERROR(VLOOKUP($C346,'Start Here'!$A$15:$D$37,3,FALSE),0),0)+IF($E346&lt;&gt;"",$E346*IFERROR(VLOOKUP($C346,'Start Here'!$A$15:$D$37,4,FALSE),0),0))</f>
        <v/>
      </c>
      <c r="G346" s="10"/>
      <c r="H346" s="15" t="str">
        <f>IF($G346&lt;&gt;"",IFERROR(1*$G346,$F346),$F346)</f>
        <v/>
      </c>
      <c r="I346" s="15" t="str">
        <f>IF($C346="","",IFERROR(VLOOKUP('Start Here'!$B$11,'Start Here'!$A$15:$D$37,2,FALSE),0)+IF($D346&lt;&gt;"",$D346*IFERROR(VLOOKUP('Start Here'!$B$11,'Start Here'!$A$15:$D$37,3,FALSE),0),0)+IF($E346&lt;&gt;"",$E346*IFERROR(VLOOKUP('Start Here'!$B$11,'Start Here'!$A$15:$D$37,4,FALSE),0),0))</f>
        <v/>
      </c>
      <c r="J346" s="15" t="str">
        <f>IF($C346="","",IFERROR($I346,0)-IFERROR($H346,0))</f>
        <v/>
      </c>
      <c r="K346" s="16"/>
      <c r="L346" s="16"/>
      <c r="M346" s="16"/>
      <c r="N346" s="9"/>
      <c r="O346" s="9"/>
    </row>
    <row r="347" spans="1:15">
      <c r="A347" s="12"/>
      <c r="B347" s="9"/>
      <c r="C347" s="9"/>
      <c r="D347" s="13"/>
      <c r="E347" s="14"/>
      <c r="F347" s="15" t="str">
        <f>IF($C347="","",IFERROR(VLOOKUP($C347,'Start Here'!$A$15:$D$37,2,FALSE),0)+IF($D347&lt;&gt;"",$D347*IFERROR(VLOOKUP($C347,'Start Here'!$A$15:$D$37,3,FALSE),0),0)+IF($E347&lt;&gt;"",$E347*IFERROR(VLOOKUP($C347,'Start Here'!$A$15:$D$37,4,FALSE),0),0))</f>
        <v/>
      </c>
      <c r="G347" s="10"/>
      <c r="H347" s="15" t="str">
        <f>IF($G347&lt;&gt;"",IFERROR(1*$G347,$F347),$F347)</f>
        <v/>
      </c>
      <c r="I347" s="15" t="str">
        <f>IF($C347="","",IFERROR(VLOOKUP('Start Here'!$B$11,'Start Here'!$A$15:$D$37,2,FALSE),0)+IF($D347&lt;&gt;"",$D347*IFERROR(VLOOKUP('Start Here'!$B$11,'Start Here'!$A$15:$D$37,3,FALSE),0),0)+IF($E347&lt;&gt;"",$E347*IFERROR(VLOOKUP('Start Here'!$B$11,'Start Here'!$A$15:$D$37,4,FALSE),0),0))</f>
        <v/>
      </c>
      <c r="J347" s="15" t="str">
        <f>IF($C347="","",IFERROR($I347,0)-IFERROR($H347,0))</f>
        <v/>
      </c>
      <c r="K347" s="16"/>
      <c r="L347" s="16"/>
      <c r="M347" s="16"/>
      <c r="N347" s="9"/>
      <c r="O347" s="9"/>
    </row>
    <row r="348" spans="1:15">
      <c r="A348" s="12"/>
      <c r="B348" s="9"/>
      <c r="C348" s="9"/>
      <c r="D348" s="13"/>
      <c r="E348" s="14"/>
      <c r="F348" s="15" t="str">
        <f>IF($C348="","",IFERROR(VLOOKUP($C348,'Start Here'!$A$15:$D$37,2,FALSE),0)+IF($D348&lt;&gt;"",$D348*IFERROR(VLOOKUP($C348,'Start Here'!$A$15:$D$37,3,FALSE),0),0)+IF($E348&lt;&gt;"",$E348*IFERROR(VLOOKUP($C348,'Start Here'!$A$15:$D$37,4,FALSE),0),0))</f>
        <v/>
      </c>
      <c r="G348" s="10"/>
      <c r="H348" s="15" t="str">
        <f>IF($G348&lt;&gt;"",IFERROR(1*$G348,$F348),$F348)</f>
        <v/>
      </c>
      <c r="I348" s="15" t="str">
        <f>IF($C348="","",IFERROR(VLOOKUP('Start Here'!$B$11,'Start Here'!$A$15:$D$37,2,FALSE),0)+IF($D348&lt;&gt;"",$D348*IFERROR(VLOOKUP('Start Here'!$B$11,'Start Here'!$A$15:$D$37,3,FALSE),0),0)+IF($E348&lt;&gt;"",$E348*IFERROR(VLOOKUP('Start Here'!$B$11,'Start Here'!$A$15:$D$37,4,FALSE),0),0))</f>
        <v/>
      </c>
      <c r="J348" s="15" t="str">
        <f>IF($C348="","",IFERROR($I348,0)-IFERROR($H348,0))</f>
        <v/>
      </c>
      <c r="K348" s="16"/>
      <c r="L348" s="16"/>
      <c r="M348" s="16"/>
      <c r="N348" s="9"/>
      <c r="O348" s="9"/>
    </row>
    <row r="349" spans="1:15">
      <c r="A349" s="12"/>
      <c r="B349" s="9"/>
      <c r="C349" s="9"/>
      <c r="D349" s="13"/>
      <c r="E349" s="14"/>
      <c r="F349" s="15" t="str">
        <f>IF($C349="","",IFERROR(VLOOKUP($C349,'Start Here'!$A$15:$D$37,2,FALSE),0)+IF($D349&lt;&gt;"",$D349*IFERROR(VLOOKUP($C349,'Start Here'!$A$15:$D$37,3,FALSE),0),0)+IF($E349&lt;&gt;"",$E349*IFERROR(VLOOKUP($C349,'Start Here'!$A$15:$D$37,4,FALSE),0),0))</f>
        <v/>
      </c>
      <c r="G349" s="10"/>
      <c r="H349" s="15" t="str">
        <f>IF($G349&lt;&gt;"",IFERROR(1*$G349,$F349),$F349)</f>
        <v/>
      </c>
      <c r="I349" s="15" t="str">
        <f>IF($C349="","",IFERROR(VLOOKUP('Start Here'!$B$11,'Start Here'!$A$15:$D$37,2,FALSE),0)+IF($D349&lt;&gt;"",$D349*IFERROR(VLOOKUP('Start Here'!$B$11,'Start Here'!$A$15:$D$37,3,FALSE),0),0)+IF($E349&lt;&gt;"",$E349*IFERROR(VLOOKUP('Start Here'!$B$11,'Start Here'!$A$15:$D$37,4,FALSE),0),0))</f>
        <v/>
      </c>
      <c r="J349" s="15" t="str">
        <f>IF($C349="","",IFERROR($I349,0)-IFERROR($H349,0))</f>
        <v/>
      </c>
      <c r="K349" s="16"/>
      <c r="L349" s="16"/>
      <c r="M349" s="16"/>
      <c r="N349" s="9"/>
      <c r="O349" s="9"/>
    </row>
    <row r="350" spans="1:15">
      <c r="A350" s="12"/>
      <c r="B350" s="9"/>
      <c r="C350" s="9"/>
      <c r="D350" s="13"/>
      <c r="E350" s="14"/>
      <c r="F350" s="15" t="str">
        <f>IF($C350="","",IFERROR(VLOOKUP($C350,'Start Here'!$A$15:$D$37,2,FALSE),0)+IF($D350&lt;&gt;"",$D350*IFERROR(VLOOKUP($C350,'Start Here'!$A$15:$D$37,3,FALSE),0),0)+IF($E350&lt;&gt;"",$E350*IFERROR(VLOOKUP($C350,'Start Here'!$A$15:$D$37,4,FALSE),0),0))</f>
        <v/>
      </c>
      <c r="G350" s="10"/>
      <c r="H350" s="15" t="str">
        <f>IF($G350&lt;&gt;"",IFERROR(1*$G350,$F350),$F350)</f>
        <v/>
      </c>
      <c r="I350" s="15" t="str">
        <f>IF($C350="","",IFERROR(VLOOKUP('Start Here'!$B$11,'Start Here'!$A$15:$D$37,2,FALSE),0)+IF($D350&lt;&gt;"",$D350*IFERROR(VLOOKUP('Start Here'!$B$11,'Start Here'!$A$15:$D$37,3,FALSE),0),0)+IF($E350&lt;&gt;"",$E350*IFERROR(VLOOKUP('Start Here'!$B$11,'Start Here'!$A$15:$D$37,4,FALSE),0),0))</f>
        <v/>
      </c>
      <c r="J350" s="15" t="str">
        <f>IF($C350="","",IFERROR($I350,0)-IFERROR($H350,0))</f>
        <v/>
      </c>
      <c r="K350" s="16"/>
      <c r="L350" s="16"/>
      <c r="M350" s="16"/>
      <c r="N350" s="9"/>
      <c r="O350" s="9"/>
    </row>
    <row r="351" spans="1:15">
      <c r="A351" s="12"/>
      <c r="B351" s="9"/>
      <c r="C351" s="9"/>
      <c r="D351" s="13"/>
      <c r="E351" s="14"/>
      <c r="F351" s="15" t="str">
        <f>IF($C351="","",IFERROR(VLOOKUP($C351,'Start Here'!$A$15:$D$37,2,FALSE),0)+IF($D351&lt;&gt;"",$D351*IFERROR(VLOOKUP($C351,'Start Here'!$A$15:$D$37,3,FALSE),0),0)+IF($E351&lt;&gt;"",$E351*IFERROR(VLOOKUP($C351,'Start Here'!$A$15:$D$37,4,FALSE),0),0))</f>
        <v/>
      </c>
      <c r="G351" s="10"/>
      <c r="H351" s="15" t="str">
        <f>IF($G351&lt;&gt;"",IFERROR(1*$G351,$F351),$F351)</f>
        <v/>
      </c>
      <c r="I351" s="15" t="str">
        <f>IF($C351="","",IFERROR(VLOOKUP('Start Here'!$B$11,'Start Here'!$A$15:$D$37,2,FALSE),0)+IF($D351&lt;&gt;"",$D351*IFERROR(VLOOKUP('Start Here'!$B$11,'Start Here'!$A$15:$D$37,3,FALSE),0),0)+IF($E351&lt;&gt;"",$E351*IFERROR(VLOOKUP('Start Here'!$B$11,'Start Here'!$A$15:$D$37,4,FALSE),0),0))</f>
        <v/>
      </c>
      <c r="J351" s="15" t="str">
        <f>IF($C351="","",IFERROR($I351,0)-IFERROR($H351,0))</f>
        <v/>
      </c>
      <c r="K351" s="16"/>
      <c r="L351" s="16"/>
      <c r="M351" s="16"/>
      <c r="N351" s="9"/>
      <c r="O351" s="9"/>
    </row>
    <row r="352" spans="1:15">
      <c r="A352" s="12"/>
      <c r="B352" s="9"/>
      <c r="C352" s="9"/>
      <c r="D352" s="13"/>
      <c r="E352" s="14"/>
      <c r="F352" s="15" t="str">
        <f>IF($C352="","",IFERROR(VLOOKUP($C352,'Start Here'!$A$15:$D$37,2,FALSE),0)+IF($D352&lt;&gt;"",$D352*IFERROR(VLOOKUP($C352,'Start Here'!$A$15:$D$37,3,FALSE),0),0)+IF($E352&lt;&gt;"",$E352*IFERROR(VLOOKUP($C352,'Start Here'!$A$15:$D$37,4,FALSE),0),0))</f>
        <v/>
      </c>
      <c r="G352" s="10"/>
      <c r="H352" s="15" t="str">
        <f>IF($G352&lt;&gt;"",IFERROR(1*$G352,$F352),$F352)</f>
        <v/>
      </c>
      <c r="I352" s="15" t="str">
        <f>IF($C352="","",IFERROR(VLOOKUP('Start Here'!$B$11,'Start Here'!$A$15:$D$37,2,FALSE),0)+IF($D352&lt;&gt;"",$D352*IFERROR(VLOOKUP('Start Here'!$B$11,'Start Here'!$A$15:$D$37,3,FALSE),0),0)+IF($E352&lt;&gt;"",$E352*IFERROR(VLOOKUP('Start Here'!$B$11,'Start Here'!$A$15:$D$37,4,FALSE),0),0))</f>
        <v/>
      </c>
      <c r="J352" s="15" t="str">
        <f>IF($C352="","",IFERROR($I352,0)-IFERROR($H352,0))</f>
        <v/>
      </c>
      <c r="K352" s="16"/>
      <c r="L352" s="16"/>
      <c r="M352" s="16"/>
      <c r="N352" s="9"/>
      <c r="O352" s="9"/>
    </row>
    <row r="353" spans="1:15">
      <c r="A353" s="12"/>
      <c r="B353" s="9"/>
      <c r="C353" s="9"/>
      <c r="D353" s="13"/>
      <c r="E353" s="14"/>
      <c r="F353" s="15" t="str">
        <f>IF($C353="","",IFERROR(VLOOKUP($C353,'Start Here'!$A$15:$D$37,2,FALSE),0)+IF($D353&lt;&gt;"",$D353*IFERROR(VLOOKUP($C353,'Start Here'!$A$15:$D$37,3,FALSE),0),0)+IF($E353&lt;&gt;"",$E353*IFERROR(VLOOKUP($C353,'Start Here'!$A$15:$D$37,4,FALSE),0),0))</f>
        <v/>
      </c>
      <c r="G353" s="10"/>
      <c r="H353" s="15" t="str">
        <f>IF($G353&lt;&gt;"",IFERROR(1*$G353,$F353),$F353)</f>
        <v/>
      </c>
      <c r="I353" s="15" t="str">
        <f>IF($C353="","",IFERROR(VLOOKUP('Start Here'!$B$11,'Start Here'!$A$15:$D$37,2,FALSE),0)+IF($D353&lt;&gt;"",$D353*IFERROR(VLOOKUP('Start Here'!$B$11,'Start Here'!$A$15:$D$37,3,FALSE),0),0)+IF($E353&lt;&gt;"",$E353*IFERROR(VLOOKUP('Start Here'!$B$11,'Start Here'!$A$15:$D$37,4,FALSE),0),0))</f>
        <v/>
      </c>
      <c r="J353" s="15" t="str">
        <f>IF($C353="","",IFERROR($I353,0)-IFERROR($H353,0))</f>
        <v/>
      </c>
      <c r="K353" s="16"/>
      <c r="L353" s="16"/>
      <c r="M353" s="16"/>
      <c r="N353" s="9"/>
      <c r="O353" s="9"/>
    </row>
    <row r="354" spans="1:15">
      <c r="A354" s="12"/>
      <c r="B354" s="9"/>
      <c r="C354" s="9"/>
      <c r="D354" s="13"/>
      <c r="E354" s="14"/>
      <c r="F354" s="15" t="str">
        <f>IF($C354="","",IFERROR(VLOOKUP($C354,'Start Here'!$A$15:$D$37,2,FALSE),0)+IF($D354&lt;&gt;"",$D354*IFERROR(VLOOKUP($C354,'Start Here'!$A$15:$D$37,3,FALSE),0),0)+IF($E354&lt;&gt;"",$E354*IFERROR(VLOOKUP($C354,'Start Here'!$A$15:$D$37,4,FALSE),0),0))</f>
        <v/>
      </c>
      <c r="G354" s="10"/>
      <c r="H354" s="15" t="str">
        <f>IF($G354&lt;&gt;"",IFERROR(1*$G354,$F354),$F354)</f>
        <v/>
      </c>
      <c r="I354" s="15" t="str">
        <f>IF($C354="","",IFERROR(VLOOKUP('Start Here'!$B$11,'Start Here'!$A$15:$D$37,2,FALSE),0)+IF($D354&lt;&gt;"",$D354*IFERROR(VLOOKUP('Start Here'!$B$11,'Start Here'!$A$15:$D$37,3,FALSE),0),0)+IF($E354&lt;&gt;"",$E354*IFERROR(VLOOKUP('Start Here'!$B$11,'Start Here'!$A$15:$D$37,4,FALSE),0),0))</f>
        <v/>
      </c>
      <c r="J354" s="15" t="str">
        <f>IF($C354="","",IFERROR($I354,0)-IFERROR($H354,0))</f>
        <v/>
      </c>
      <c r="K354" s="16"/>
      <c r="L354" s="16"/>
      <c r="M354" s="16"/>
      <c r="N354" s="9"/>
      <c r="O354" s="9"/>
    </row>
    <row r="355" spans="1:15">
      <c r="A355" s="12"/>
      <c r="B355" s="9"/>
      <c r="C355" s="9"/>
      <c r="D355" s="13"/>
      <c r="E355" s="14"/>
      <c r="F355" s="15" t="str">
        <f>IF($C355="","",IFERROR(VLOOKUP($C355,'Start Here'!$A$15:$D$37,2,FALSE),0)+IF($D355&lt;&gt;"",$D355*IFERROR(VLOOKUP($C355,'Start Here'!$A$15:$D$37,3,FALSE),0),0)+IF($E355&lt;&gt;"",$E355*IFERROR(VLOOKUP($C355,'Start Here'!$A$15:$D$37,4,FALSE),0),0))</f>
        <v/>
      </c>
      <c r="G355" s="10"/>
      <c r="H355" s="15" t="str">
        <f>IF($G355&lt;&gt;"",IFERROR(1*$G355,$F355),$F355)</f>
        <v/>
      </c>
      <c r="I355" s="15" t="str">
        <f>IF($C355="","",IFERROR(VLOOKUP('Start Here'!$B$11,'Start Here'!$A$15:$D$37,2,FALSE),0)+IF($D355&lt;&gt;"",$D355*IFERROR(VLOOKUP('Start Here'!$B$11,'Start Here'!$A$15:$D$37,3,FALSE),0),0)+IF($E355&lt;&gt;"",$E355*IFERROR(VLOOKUP('Start Here'!$B$11,'Start Here'!$A$15:$D$37,4,FALSE),0),0))</f>
        <v/>
      </c>
      <c r="J355" s="15" t="str">
        <f>IF($C355="","",IFERROR($I355,0)-IFERROR($H355,0))</f>
        <v/>
      </c>
      <c r="K355" s="16"/>
      <c r="L355" s="16"/>
      <c r="M355" s="16"/>
      <c r="N355" s="9"/>
      <c r="O355" s="9"/>
    </row>
    <row r="356" spans="1:15">
      <c r="A356" s="12"/>
      <c r="B356" s="9"/>
      <c r="C356" s="9"/>
      <c r="D356" s="13"/>
      <c r="E356" s="14"/>
      <c r="F356" s="15" t="str">
        <f>IF($C356="","",IFERROR(VLOOKUP($C356,'Start Here'!$A$15:$D$37,2,FALSE),0)+IF($D356&lt;&gt;"",$D356*IFERROR(VLOOKUP($C356,'Start Here'!$A$15:$D$37,3,FALSE),0),0)+IF($E356&lt;&gt;"",$E356*IFERROR(VLOOKUP($C356,'Start Here'!$A$15:$D$37,4,FALSE),0),0))</f>
        <v/>
      </c>
      <c r="G356" s="10"/>
      <c r="H356" s="15" t="str">
        <f>IF($G356&lt;&gt;"",IFERROR(1*$G356,$F356),$F356)</f>
        <v/>
      </c>
      <c r="I356" s="15" t="str">
        <f>IF($C356="","",IFERROR(VLOOKUP('Start Here'!$B$11,'Start Here'!$A$15:$D$37,2,FALSE),0)+IF($D356&lt;&gt;"",$D356*IFERROR(VLOOKUP('Start Here'!$B$11,'Start Here'!$A$15:$D$37,3,FALSE),0),0)+IF($E356&lt;&gt;"",$E356*IFERROR(VLOOKUP('Start Here'!$B$11,'Start Here'!$A$15:$D$37,4,FALSE),0),0))</f>
        <v/>
      </c>
      <c r="J356" s="15" t="str">
        <f>IF($C356="","",IFERROR($I356,0)-IFERROR($H356,0))</f>
        <v/>
      </c>
      <c r="K356" s="16"/>
      <c r="L356" s="16"/>
      <c r="M356" s="16"/>
      <c r="N356" s="9"/>
      <c r="O356" s="9"/>
    </row>
    <row r="357" spans="1:15">
      <c r="A357" s="12"/>
      <c r="B357" s="9"/>
      <c r="C357" s="9"/>
      <c r="D357" s="13"/>
      <c r="E357" s="14"/>
      <c r="F357" s="15" t="str">
        <f>IF($C357="","",IFERROR(VLOOKUP($C357,'Start Here'!$A$15:$D$37,2,FALSE),0)+IF($D357&lt;&gt;"",$D357*IFERROR(VLOOKUP($C357,'Start Here'!$A$15:$D$37,3,FALSE),0),0)+IF($E357&lt;&gt;"",$E357*IFERROR(VLOOKUP($C357,'Start Here'!$A$15:$D$37,4,FALSE),0),0))</f>
        <v/>
      </c>
      <c r="G357" s="10"/>
      <c r="H357" s="15" t="str">
        <f>IF($G357&lt;&gt;"",IFERROR(1*$G357,$F357),$F357)</f>
        <v/>
      </c>
      <c r="I357" s="15" t="str">
        <f>IF($C357="","",IFERROR(VLOOKUP('Start Here'!$B$11,'Start Here'!$A$15:$D$37,2,FALSE),0)+IF($D357&lt;&gt;"",$D357*IFERROR(VLOOKUP('Start Here'!$B$11,'Start Here'!$A$15:$D$37,3,FALSE),0),0)+IF($E357&lt;&gt;"",$E357*IFERROR(VLOOKUP('Start Here'!$B$11,'Start Here'!$A$15:$D$37,4,FALSE),0),0))</f>
        <v/>
      </c>
      <c r="J357" s="15" t="str">
        <f>IF($C357="","",IFERROR($I357,0)-IFERROR($H357,0))</f>
        <v/>
      </c>
      <c r="K357" s="16"/>
      <c r="L357" s="16"/>
      <c r="M357" s="16"/>
      <c r="N357" s="9"/>
      <c r="O357" s="9"/>
    </row>
    <row r="358" spans="1:15">
      <c r="A358" s="12"/>
      <c r="B358" s="9"/>
      <c r="C358" s="9"/>
      <c r="D358" s="13"/>
      <c r="E358" s="14"/>
      <c r="F358" s="15" t="str">
        <f>IF($C358="","",IFERROR(VLOOKUP($C358,'Start Here'!$A$15:$D$37,2,FALSE),0)+IF($D358&lt;&gt;"",$D358*IFERROR(VLOOKUP($C358,'Start Here'!$A$15:$D$37,3,FALSE),0),0)+IF($E358&lt;&gt;"",$E358*IFERROR(VLOOKUP($C358,'Start Here'!$A$15:$D$37,4,FALSE),0),0))</f>
        <v/>
      </c>
      <c r="G358" s="10"/>
      <c r="H358" s="15" t="str">
        <f>IF($G358&lt;&gt;"",IFERROR(1*$G358,$F358),$F358)</f>
        <v/>
      </c>
      <c r="I358" s="15" t="str">
        <f>IF($C358="","",IFERROR(VLOOKUP('Start Here'!$B$11,'Start Here'!$A$15:$D$37,2,FALSE),0)+IF($D358&lt;&gt;"",$D358*IFERROR(VLOOKUP('Start Here'!$B$11,'Start Here'!$A$15:$D$37,3,FALSE),0),0)+IF($E358&lt;&gt;"",$E358*IFERROR(VLOOKUP('Start Here'!$B$11,'Start Here'!$A$15:$D$37,4,FALSE),0),0))</f>
        <v/>
      </c>
      <c r="J358" s="15" t="str">
        <f>IF($C358="","",IFERROR($I358,0)-IFERROR($H358,0))</f>
        <v/>
      </c>
      <c r="K358" s="16"/>
      <c r="L358" s="16"/>
      <c r="M358" s="16"/>
      <c r="N358" s="9"/>
      <c r="O358" s="9"/>
    </row>
    <row r="359" spans="1:15">
      <c r="A359" s="12"/>
      <c r="B359" s="9"/>
      <c r="C359" s="9"/>
      <c r="D359" s="13"/>
      <c r="E359" s="14"/>
      <c r="F359" s="15" t="str">
        <f>IF($C359="","",IFERROR(VLOOKUP($C359,'Start Here'!$A$15:$D$37,2,FALSE),0)+IF($D359&lt;&gt;"",$D359*IFERROR(VLOOKUP($C359,'Start Here'!$A$15:$D$37,3,FALSE),0),0)+IF($E359&lt;&gt;"",$E359*IFERROR(VLOOKUP($C359,'Start Here'!$A$15:$D$37,4,FALSE),0),0))</f>
        <v/>
      </c>
      <c r="G359" s="10"/>
      <c r="H359" s="15" t="str">
        <f>IF($G359&lt;&gt;"",IFERROR(1*$G359,$F359),$F359)</f>
        <v/>
      </c>
      <c r="I359" s="15" t="str">
        <f>IF($C359="","",IFERROR(VLOOKUP('Start Here'!$B$11,'Start Here'!$A$15:$D$37,2,FALSE),0)+IF($D359&lt;&gt;"",$D359*IFERROR(VLOOKUP('Start Here'!$B$11,'Start Here'!$A$15:$D$37,3,FALSE),0),0)+IF($E359&lt;&gt;"",$E359*IFERROR(VLOOKUP('Start Here'!$B$11,'Start Here'!$A$15:$D$37,4,FALSE),0),0))</f>
        <v/>
      </c>
      <c r="J359" s="15" t="str">
        <f>IF($C359="","",IFERROR($I359,0)-IFERROR($H359,0))</f>
        <v/>
      </c>
      <c r="K359" s="16"/>
      <c r="L359" s="16"/>
      <c r="M359" s="16"/>
      <c r="N359" s="9"/>
      <c r="O359" s="9"/>
    </row>
    <row r="360" spans="1:15">
      <c r="A360" s="12"/>
      <c r="B360" s="9"/>
      <c r="C360" s="9"/>
      <c r="D360" s="13"/>
      <c r="E360" s="14"/>
      <c r="F360" s="15" t="str">
        <f>IF($C360="","",IFERROR(VLOOKUP($C360,'Start Here'!$A$15:$D$37,2,FALSE),0)+IF($D360&lt;&gt;"",$D360*IFERROR(VLOOKUP($C360,'Start Here'!$A$15:$D$37,3,FALSE),0),0)+IF($E360&lt;&gt;"",$E360*IFERROR(VLOOKUP($C360,'Start Here'!$A$15:$D$37,4,FALSE),0),0))</f>
        <v/>
      </c>
      <c r="G360" s="10"/>
      <c r="H360" s="15" t="str">
        <f>IF($G360&lt;&gt;"",IFERROR(1*$G360,$F360),$F360)</f>
        <v/>
      </c>
      <c r="I360" s="15" t="str">
        <f>IF($C360="","",IFERROR(VLOOKUP('Start Here'!$B$11,'Start Here'!$A$15:$D$37,2,FALSE),0)+IF($D360&lt;&gt;"",$D360*IFERROR(VLOOKUP('Start Here'!$B$11,'Start Here'!$A$15:$D$37,3,FALSE),0),0)+IF($E360&lt;&gt;"",$E360*IFERROR(VLOOKUP('Start Here'!$B$11,'Start Here'!$A$15:$D$37,4,FALSE),0),0))</f>
        <v/>
      </c>
      <c r="J360" s="15" t="str">
        <f>IF($C360="","",IFERROR($I360,0)-IFERROR($H360,0))</f>
        <v/>
      </c>
      <c r="K360" s="16"/>
      <c r="L360" s="16"/>
      <c r="M360" s="16"/>
      <c r="N360" s="9"/>
      <c r="O360" s="9"/>
    </row>
    <row r="361" spans="1:15">
      <c r="A361" s="12"/>
      <c r="B361" s="9"/>
      <c r="C361" s="9"/>
      <c r="D361" s="13"/>
      <c r="E361" s="14"/>
      <c r="F361" s="15" t="str">
        <f>IF($C361="","",IFERROR(VLOOKUP($C361,'Start Here'!$A$15:$D$37,2,FALSE),0)+IF($D361&lt;&gt;"",$D361*IFERROR(VLOOKUP($C361,'Start Here'!$A$15:$D$37,3,FALSE),0),0)+IF($E361&lt;&gt;"",$E361*IFERROR(VLOOKUP($C361,'Start Here'!$A$15:$D$37,4,FALSE),0),0))</f>
        <v/>
      </c>
      <c r="G361" s="10"/>
      <c r="H361" s="15" t="str">
        <f>IF($G361&lt;&gt;"",IFERROR(1*$G361,$F361),$F361)</f>
        <v/>
      </c>
      <c r="I361" s="15" t="str">
        <f>IF($C361="","",IFERROR(VLOOKUP('Start Here'!$B$11,'Start Here'!$A$15:$D$37,2,FALSE),0)+IF($D361&lt;&gt;"",$D361*IFERROR(VLOOKUP('Start Here'!$B$11,'Start Here'!$A$15:$D$37,3,FALSE),0),0)+IF($E361&lt;&gt;"",$E361*IFERROR(VLOOKUP('Start Here'!$B$11,'Start Here'!$A$15:$D$37,4,FALSE),0),0))</f>
        <v/>
      </c>
      <c r="J361" s="15" t="str">
        <f>IF($C361="","",IFERROR($I361,0)-IFERROR($H361,0))</f>
        <v/>
      </c>
      <c r="K361" s="16"/>
      <c r="L361" s="16"/>
      <c r="M361" s="16"/>
      <c r="N361" s="9"/>
      <c r="O361" s="9"/>
    </row>
    <row r="362" spans="1:15">
      <c r="A362" s="12"/>
      <c r="B362" s="9"/>
      <c r="C362" s="9"/>
      <c r="D362" s="13"/>
      <c r="E362" s="14"/>
      <c r="F362" s="15" t="str">
        <f>IF($C362="","",IFERROR(VLOOKUP($C362,'Start Here'!$A$15:$D$37,2,FALSE),0)+IF($D362&lt;&gt;"",$D362*IFERROR(VLOOKUP($C362,'Start Here'!$A$15:$D$37,3,FALSE),0),0)+IF($E362&lt;&gt;"",$E362*IFERROR(VLOOKUP($C362,'Start Here'!$A$15:$D$37,4,FALSE),0),0))</f>
        <v/>
      </c>
      <c r="G362" s="10"/>
      <c r="H362" s="15" t="str">
        <f>IF($G362&lt;&gt;"",IFERROR(1*$G362,$F362),$F362)</f>
        <v/>
      </c>
      <c r="I362" s="15" t="str">
        <f>IF($C362="","",IFERROR(VLOOKUP('Start Here'!$B$11,'Start Here'!$A$15:$D$37,2,FALSE),0)+IF($D362&lt;&gt;"",$D362*IFERROR(VLOOKUP('Start Here'!$B$11,'Start Here'!$A$15:$D$37,3,FALSE),0),0)+IF($E362&lt;&gt;"",$E362*IFERROR(VLOOKUP('Start Here'!$B$11,'Start Here'!$A$15:$D$37,4,FALSE),0),0))</f>
        <v/>
      </c>
      <c r="J362" s="15" t="str">
        <f>IF($C362="","",IFERROR($I362,0)-IFERROR($H362,0))</f>
        <v/>
      </c>
      <c r="K362" s="16"/>
      <c r="L362" s="16"/>
      <c r="M362" s="16"/>
      <c r="N362" s="9"/>
      <c r="O362" s="9"/>
    </row>
    <row r="363" spans="1:15">
      <c r="A363" s="12"/>
      <c r="B363" s="9"/>
      <c r="C363" s="9"/>
      <c r="D363" s="13"/>
      <c r="E363" s="14"/>
      <c r="F363" s="15" t="str">
        <f>IF($C363="","",IFERROR(VLOOKUP($C363,'Start Here'!$A$15:$D$37,2,FALSE),0)+IF($D363&lt;&gt;"",$D363*IFERROR(VLOOKUP($C363,'Start Here'!$A$15:$D$37,3,FALSE),0),0)+IF($E363&lt;&gt;"",$E363*IFERROR(VLOOKUP($C363,'Start Here'!$A$15:$D$37,4,FALSE),0),0))</f>
        <v/>
      </c>
      <c r="G363" s="10"/>
      <c r="H363" s="15" t="str">
        <f>IF($G363&lt;&gt;"",IFERROR(1*$G363,$F363),$F363)</f>
        <v/>
      </c>
      <c r="I363" s="15" t="str">
        <f>IF($C363="","",IFERROR(VLOOKUP('Start Here'!$B$11,'Start Here'!$A$15:$D$37,2,FALSE),0)+IF($D363&lt;&gt;"",$D363*IFERROR(VLOOKUP('Start Here'!$B$11,'Start Here'!$A$15:$D$37,3,FALSE),0),0)+IF($E363&lt;&gt;"",$E363*IFERROR(VLOOKUP('Start Here'!$B$11,'Start Here'!$A$15:$D$37,4,FALSE),0),0))</f>
        <v/>
      </c>
      <c r="J363" s="15" t="str">
        <f>IF($C363="","",IFERROR($I363,0)-IFERROR($H363,0))</f>
        <v/>
      </c>
      <c r="K363" s="16"/>
      <c r="L363" s="16"/>
      <c r="M363" s="16"/>
      <c r="N363" s="9"/>
      <c r="O363" s="9"/>
    </row>
    <row r="364" spans="1:15">
      <c r="A364" s="12"/>
      <c r="B364" s="9"/>
      <c r="C364" s="9"/>
      <c r="D364" s="13"/>
      <c r="E364" s="14"/>
      <c r="F364" s="15" t="str">
        <f>IF($C364="","",IFERROR(VLOOKUP($C364,'Start Here'!$A$15:$D$37,2,FALSE),0)+IF($D364&lt;&gt;"",$D364*IFERROR(VLOOKUP($C364,'Start Here'!$A$15:$D$37,3,FALSE),0),0)+IF($E364&lt;&gt;"",$E364*IFERROR(VLOOKUP($C364,'Start Here'!$A$15:$D$37,4,FALSE),0),0))</f>
        <v/>
      </c>
      <c r="G364" s="10"/>
      <c r="H364" s="15" t="str">
        <f>IF($G364&lt;&gt;"",IFERROR(1*$G364,$F364),$F364)</f>
        <v/>
      </c>
      <c r="I364" s="15" t="str">
        <f>IF($C364="","",IFERROR(VLOOKUP('Start Here'!$B$11,'Start Here'!$A$15:$D$37,2,FALSE),0)+IF($D364&lt;&gt;"",$D364*IFERROR(VLOOKUP('Start Here'!$B$11,'Start Here'!$A$15:$D$37,3,FALSE),0),0)+IF($E364&lt;&gt;"",$E364*IFERROR(VLOOKUP('Start Here'!$B$11,'Start Here'!$A$15:$D$37,4,FALSE),0),0))</f>
        <v/>
      </c>
      <c r="J364" s="15" t="str">
        <f>IF($C364="","",IFERROR($I364,0)-IFERROR($H364,0))</f>
        <v/>
      </c>
      <c r="K364" s="16"/>
      <c r="L364" s="16"/>
      <c r="M364" s="16"/>
      <c r="N364" s="9"/>
      <c r="O364" s="9"/>
    </row>
    <row r="365" spans="1:15">
      <c r="A365" s="12"/>
      <c r="B365" s="9"/>
      <c r="C365" s="9"/>
      <c r="D365" s="13"/>
      <c r="E365" s="14"/>
      <c r="F365" s="15" t="str">
        <f>IF($C365="","",IFERROR(VLOOKUP($C365,'Start Here'!$A$15:$D$37,2,FALSE),0)+IF($D365&lt;&gt;"",$D365*IFERROR(VLOOKUP($C365,'Start Here'!$A$15:$D$37,3,FALSE),0),0)+IF($E365&lt;&gt;"",$E365*IFERROR(VLOOKUP($C365,'Start Here'!$A$15:$D$37,4,FALSE),0),0))</f>
        <v/>
      </c>
      <c r="G365" s="10"/>
      <c r="H365" s="15" t="str">
        <f>IF($G365&lt;&gt;"",IFERROR(1*$G365,$F365),$F365)</f>
        <v/>
      </c>
      <c r="I365" s="15" t="str">
        <f>IF($C365="","",IFERROR(VLOOKUP('Start Here'!$B$11,'Start Here'!$A$15:$D$37,2,FALSE),0)+IF($D365&lt;&gt;"",$D365*IFERROR(VLOOKUP('Start Here'!$B$11,'Start Here'!$A$15:$D$37,3,FALSE),0),0)+IF($E365&lt;&gt;"",$E365*IFERROR(VLOOKUP('Start Here'!$B$11,'Start Here'!$A$15:$D$37,4,FALSE),0),0))</f>
        <v/>
      </c>
      <c r="J365" s="15" t="str">
        <f>IF($C365="","",IFERROR($I365,0)-IFERROR($H365,0))</f>
        <v/>
      </c>
      <c r="K365" s="16"/>
      <c r="L365" s="16"/>
      <c r="M365" s="16"/>
      <c r="N365" s="9"/>
      <c r="O365" s="9"/>
    </row>
    <row r="366" spans="1:15">
      <c r="A366" s="12"/>
      <c r="B366" s="9"/>
      <c r="C366" s="9"/>
      <c r="D366" s="13"/>
      <c r="E366" s="14"/>
      <c r="F366" s="15" t="str">
        <f>IF($C366="","",IFERROR(VLOOKUP($C366,'Start Here'!$A$15:$D$37,2,FALSE),0)+IF($D366&lt;&gt;"",$D366*IFERROR(VLOOKUP($C366,'Start Here'!$A$15:$D$37,3,FALSE),0),0)+IF($E366&lt;&gt;"",$E366*IFERROR(VLOOKUP($C366,'Start Here'!$A$15:$D$37,4,FALSE),0),0))</f>
        <v/>
      </c>
      <c r="G366" s="10"/>
      <c r="H366" s="15" t="str">
        <f>IF($G366&lt;&gt;"",IFERROR(1*$G366,$F366),$F366)</f>
        <v/>
      </c>
      <c r="I366" s="15" t="str">
        <f>IF($C366="","",IFERROR(VLOOKUP('Start Here'!$B$11,'Start Here'!$A$15:$D$37,2,FALSE),0)+IF($D366&lt;&gt;"",$D366*IFERROR(VLOOKUP('Start Here'!$B$11,'Start Here'!$A$15:$D$37,3,FALSE),0),0)+IF($E366&lt;&gt;"",$E366*IFERROR(VLOOKUP('Start Here'!$B$11,'Start Here'!$A$15:$D$37,4,FALSE),0),0))</f>
        <v/>
      </c>
      <c r="J366" s="15" t="str">
        <f>IF($C366="","",IFERROR($I366,0)-IFERROR($H366,0))</f>
        <v/>
      </c>
      <c r="K366" s="16"/>
      <c r="L366" s="16"/>
      <c r="M366" s="16"/>
      <c r="N366" s="9"/>
      <c r="O366" s="9"/>
    </row>
    <row r="367" spans="1:15">
      <c r="A367" s="12"/>
      <c r="B367" s="9"/>
      <c r="C367" s="9"/>
      <c r="D367" s="13"/>
      <c r="E367" s="14"/>
      <c r="F367" s="15" t="str">
        <f>IF($C367="","",IFERROR(VLOOKUP($C367,'Start Here'!$A$15:$D$37,2,FALSE),0)+IF($D367&lt;&gt;"",$D367*IFERROR(VLOOKUP($C367,'Start Here'!$A$15:$D$37,3,FALSE),0),0)+IF($E367&lt;&gt;"",$E367*IFERROR(VLOOKUP($C367,'Start Here'!$A$15:$D$37,4,FALSE),0),0))</f>
        <v/>
      </c>
      <c r="G367" s="10"/>
      <c r="H367" s="15" t="str">
        <f>IF($G367&lt;&gt;"",IFERROR(1*$G367,$F367),$F367)</f>
        <v/>
      </c>
      <c r="I367" s="15" t="str">
        <f>IF($C367="","",IFERROR(VLOOKUP('Start Here'!$B$11,'Start Here'!$A$15:$D$37,2,FALSE),0)+IF($D367&lt;&gt;"",$D367*IFERROR(VLOOKUP('Start Here'!$B$11,'Start Here'!$A$15:$D$37,3,FALSE),0),0)+IF($E367&lt;&gt;"",$E367*IFERROR(VLOOKUP('Start Here'!$B$11,'Start Here'!$A$15:$D$37,4,FALSE),0),0))</f>
        <v/>
      </c>
      <c r="J367" s="15" t="str">
        <f>IF($C367="","",IFERROR($I367,0)-IFERROR($H367,0))</f>
        <v/>
      </c>
      <c r="K367" s="16"/>
      <c r="L367" s="16"/>
      <c r="M367" s="16"/>
      <c r="N367" s="9"/>
      <c r="O367" s="9"/>
    </row>
    <row r="368" spans="1:15">
      <c r="A368" s="12"/>
      <c r="B368" s="9"/>
      <c r="C368" s="9"/>
      <c r="D368" s="13"/>
      <c r="E368" s="14"/>
      <c r="F368" s="15" t="str">
        <f>IF($C368="","",IFERROR(VLOOKUP($C368,'Start Here'!$A$15:$D$37,2,FALSE),0)+IF($D368&lt;&gt;"",$D368*IFERROR(VLOOKUP($C368,'Start Here'!$A$15:$D$37,3,FALSE),0),0)+IF($E368&lt;&gt;"",$E368*IFERROR(VLOOKUP($C368,'Start Here'!$A$15:$D$37,4,FALSE),0),0))</f>
        <v/>
      </c>
      <c r="G368" s="10"/>
      <c r="H368" s="15" t="str">
        <f>IF($G368&lt;&gt;"",IFERROR(1*$G368,$F368),$F368)</f>
        <v/>
      </c>
      <c r="I368" s="15" t="str">
        <f>IF($C368="","",IFERROR(VLOOKUP('Start Here'!$B$11,'Start Here'!$A$15:$D$37,2,FALSE),0)+IF($D368&lt;&gt;"",$D368*IFERROR(VLOOKUP('Start Here'!$B$11,'Start Here'!$A$15:$D$37,3,FALSE),0),0)+IF($E368&lt;&gt;"",$E368*IFERROR(VLOOKUP('Start Here'!$B$11,'Start Here'!$A$15:$D$37,4,FALSE),0),0))</f>
        <v/>
      </c>
      <c r="J368" s="15" t="str">
        <f>IF($C368="","",IFERROR($I368,0)-IFERROR($H368,0))</f>
        <v/>
      </c>
      <c r="K368" s="16"/>
      <c r="L368" s="16"/>
      <c r="M368" s="16"/>
      <c r="N368" s="9"/>
      <c r="O368" s="9"/>
    </row>
    <row r="369" spans="1:15">
      <c r="A369" s="12"/>
      <c r="B369" s="9"/>
      <c r="C369" s="9"/>
      <c r="D369" s="13"/>
      <c r="E369" s="14"/>
      <c r="F369" s="15" t="str">
        <f>IF($C369="","",IFERROR(VLOOKUP($C369,'Start Here'!$A$15:$D$37,2,FALSE),0)+IF($D369&lt;&gt;"",$D369*IFERROR(VLOOKUP($C369,'Start Here'!$A$15:$D$37,3,FALSE),0),0)+IF($E369&lt;&gt;"",$E369*IFERROR(VLOOKUP($C369,'Start Here'!$A$15:$D$37,4,FALSE),0),0))</f>
        <v/>
      </c>
      <c r="G369" s="10"/>
      <c r="H369" s="15" t="str">
        <f>IF($G369&lt;&gt;"",IFERROR(1*$G369,$F369),$F369)</f>
        <v/>
      </c>
      <c r="I369" s="15" t="str">
        <f>IF($C369="","",IFERROR(VLOOKUP('Start Here'!$B$11,'Start Here'!$A$15:$D$37,2,FALSE),0)+IF($D369&lt;&gt;"",$D369*IFERROR(VLOOKUP('Start Here'!$B$11,'Start Here'!$A$15:$D$37,3,FALSE),0),0)+IF($E369&lt;&gt;"",$E369*IFERROR(VLOOKUP('Start Here'!$B$11,'Start Here'!$A$15:$D$37,4,FALSE),0),0))</f>
        <v/>
      </c>
      <c r="J369" s="15" t="str">
        <f>IF($C369="","",IFERROR($I369,0)-IFERROR($H369,0))</f>
        <v/>
      </c>
      <c r="K369" s="16"/>
      <c r="L369" s="16"/>
      <c r="M369" s="16"/>
      <c r="N369" s="9"/>
      <c r="O369" s="9"/>
    </row>
    <row r="370" spans="1:15">
      <c r="A370" s="12"/>
      <c r="B370" s="9"/>
      <c r="C370" s="9"/>
      <c r="D370" s="13"/>
      <c r="E370" s="14"/>
      <c r="F370" s="15" t="str">
        <f>IF($C370="","",IFERROR(VLOOKUP($C370,'Start Here'!$A$15:$D$37,2,FALSE),0)+IF($D370&lt;&gt;"",$D370*IFERROR(VLOOKUP($C370,'Start Here'!$A$15:$D$37,3,FALSE),0),0)+IF($E370&lt;&gt;"",$E370*IFERROR(VLOOKUP($C370,'Start Here'!$A$15:$D$37,4,FALSE),0),0))</f>
        <v/>
      </c>
      <c r="G370" s="10"/>
      <c r="H370" s="15" t="str">
        <f>IF($G370&lt;&gt;"",IFERROR(1*$G370,$F370),$F370)</f>
        <v/>
      </c>
      <c r="I370" s="15" t="str">
        <f>IF($C370="","",IFERROR(VLOOKUP('Start Here'!$B$11,'Start Here'!$A$15:$D$37,2,FALSE),0)+IF($D370&lt;&gt;"",$D370*IFERROR(VLOOKUP('Start Here'!$B$11,'Start Here'!$A$15:$D$37,3,FALSE),0),0)+IF($E370&lt;&gt;"",$E370*IFERROR(VLOOKUP('Start Here'!$B$11,'Start Here'!$A$15:$D$37,4,FALSE),0),0))</f>
        <v/>
      </c>
      <c r="J370" s="15" t="str">
        <f>IF($C370="","",IFERROR($I370,0)-IFERROR($H370,0))</f>
        <v/>
      </c>
      <c r="K370" s="16"/>
      <c r="L370" s="16"/>
      <c r="M370" s="16"/>
      <c r="N370" s="9"/>
      <c r="O370" s="9"/>
    </row>
    <row r="371" spans="1:15">
      <c r="A371" s="12"/>
      <c r="B371" s="9"/>
      <c r="C371" s="9"/>
      <c r="D371" s="13"/>
      <c r="E371" s="14"/>
      <c r="F371" s="15" t="str">
        <f>IF($C371="","",IFERROR(VLOOKUP($C371,'Start Here'!$A$15:$D$37,2,FALSE),0)+IF($D371&lt;&gt;"",$D371*IFERROR(VLOOKUP($C371,'Start Here'!$A$15:$D$37,3,FALSE),0),0)+IF($E371&lt;&gt;"",$E371*IFERROR(VLOOKUP($C371,'Start Here'!$A$15:$D$37,4,FALSE),0),0))</f>
        <v/>
      </c>
      <c r="G371" s="10"/>
      <c r="H371" s="15" t="str">
        <f>IF($G371&lt;&gt;"",IFERROR(1*$G371,$F371),$F371)</f>
        <v/>
      </c>
      <c r="I371" s="15" t="str">
        <f>IF($C371="","",IFERROR(VLOOKUP('Start Here'!$B$11,'Start Here'!$A$15:$D$37,2,FALSE),0)+IF($D371&lt;&gt;"",$D371*IFERROR(VLOOKUP('Start Here'!$B$11,'Start Here'!$A$15:$D$37,3,FALSE),0),0)+IF($E371&lt;&gt;"",$E371*IFERROR(VLOOKUP('Start Here'!$B$11,'Start Here'!$A$15:$D$37,4,FALSE),0),0))</f>
        <v/>
      </c>
      <c r="J371" s="15" t="str">
        <f>IF($C371="","",IFERROR($I371,0)-IFERROR($H371,0))</f>
        <v/>
      </c>
      <c r="K371" s="16"/>
      <c r="L371" s="16"/>
      <c r="M371" s="16"/>
      <c r="N371" s="9"/>
      <c r="O371" s="9"/>
    </row>
    <row r="372" spans="1:15">
      <c r="A372" s="12"/>
      <c r="B372" s="9"/>
      <c r="C372" s="9"/>
      <c r="D372" s="13"/>
      <c r="E372" s="14"/>
      <c r="F372" s="15" t="str">
        <f>IF($C372="","",IFERROR(VLOOKUP($C372,'Start Here'!$A$15:$D$37,2,FALSE),0)+IF($D372&lt;&gt;"",$D372*IFERROR(VLOOKUP($C372,'Start Here'!$A$15:$D$37,3,FALSE),0),0)+IF($E372&lt;&gt;"",$E372*IFERROR(VLOOKUP($C372,'Start Here'!$A$15:$D$37,4,FALSE),0),0))</f>
        <v/>
      </c>
      <c r="G372" s="10"/>
      <c r="H372" s="15" t="str">
        <f>IF($G372&lt;&gt;"",IFERROR(1*$G372,$F372),$F372)</f>
        <v/>
      </c>
      <c r="I372" s="15" t="str">
        <f>IF($C372="","",IFERROR(VLOOKUP('Start Here'!$B$11,'Start Here'!$A$15:$D$37,2,FALSE),0)+IF($D372&lt;&gt;"",$D372*IFERROR(VLOOKUP('Start Here'!$B$11,'Start Here'!$A$15:$D$37,3,FALSE),0),0)+IF($E372&lt;&gt;"",$E372*IFERROR(VLOOKUP('Start Here'!$B$11,'Start Here'!$A$15:$D$37,4,FALSE),0),0))</f>
        <v/>
      </c>
      <c r="J372" s="15" t="str">
        <f>IF($C372="","",IFERROR($I372,0)-IFERROR($H372,0))</f>
        <v/>
      </c>
      <c r="K372" s="16"/>
      <c r="L372" s="16"/>
      <c r="M372" s="16"/>
      <c r="N372" s="9"/>
      <c r="O372" s="9"/>
    </row>
    <row r="373" spans="1:15">
      <c r="A373" s="12"/>
      <c r="B373" s="9"/>
      <c r="C373" s="9"/>
      <c r="D373" s="13"/>
      <c r="E373" s="14"/>
      <c r="F373" s="15" t="str">
        <f>IF($C373="","",IFERROR(VLOOKUP($C373,'Start Here'!$A$15:$D$37,2,FALSE),0)+IF($D373&lt;&gt;"",$D373*IFERROR(VLOOKUP($C373,'Start Here'!$A$15:$D$37,3,FALSE),0),0)+IF($E373&lt;&gt;"",$E373*IFERROR(VLOOKUP($C373,'Start Here'!$A$15:$D$37,4,FALSE),0),0))</f>
        <v/>
      </c>
      <c r="G373" s="10"/>
      <c r="H373" s="15" t="str">
        <f>IF($G373&lt;&gt;"",IFERROR(1*$G373,$F373),$F373)</f>
        <v/>
      </c>
      <c r="I373" s="15" t="str">
        <f>IF($C373="","",IFERROR(VLOOKUP('Start Here'!$B$11,'Start Here'!$A$15:$D$37,2,FALSE),0)+IF($D373&lt;&gt;"",$D373*IFERROR(VLOOKUP('Start Here'!$B$11,'Start Here'!$A$15:$D$37,3,FALSE),0),0)+IF($E373&lt;&gt;"",$E373*IFERROR(VLOOKUP('Start Here'!$B$11,'Start Here'!$A$15:$D$37,4,FALSE),0),0))</f>
        <v/>
      </c>
      <c r="J373" s="15" t="str">
        <f>IF($C373="","",IFERROR($I373,0)-IFERROR($H373,0))</f>
        <v/>
      </c>
      <c r="K373" s="16"/>
      <c r="L373" s="16"/>
      <c r="M373" s="16"/>
      <c r="N373" s="9"/>
      <c r="O373" s="9"/>
    </row>
    <row r="374" spans="1:15">
      <c r="A374" s="12"/>
      <c r="B374" s="9"/>
      <c r="C374" s="9"/>
      <c r="D374" s="13"/>
      <c r="E374" s="14"/>
      <c r="F374" s="15" t="str">
        <f>IF($C374="","",IFERROR(VLOOKUP($C374,'Start Here'!$A$15:$D$37,2,FALSE),0)+IF($D374&lt;&gt;"",$D374*IFERROR(VLOOKUP($C374,'Start Here'!$A$15:$D$37,3,FALSE),0),0)+IF($E374&lt;&gt;"",$E374*IFERROR(VLOOKUP($C374,'Start Here'!$A$15:$D$37,4,FALSE),0),0))</f>
        <v/>
      </c>
      <c r="G374" s="10"/>
      <c r="H374" s="15" t="str">
        <f>IF($G374&lt;&gt;"",IFERROR(1*$G374,$F374),$F374)</f>
        <v/>
      </c>
      <c r="I374" s="15" t="str">
        <f>IF($C374="","",IFERROR(VLOOKUP('Start Here'!$B$11,'Start Here'!$A$15:$D$37,2,FALSE),0)+IF($D374&lt;&gt;"",$D374*IFERROR(VLOOKUP('Start Here'!$B$11,'Start Here'!$A$15:$D$37,3,FALSE),0),0)+IF($E374&lt;&gt;"",$E374*IFERROR(VLOOKUP('Start Here'!$B$11,'Start Here'!$A$15:$D$37,4,FALSE),0),0))</f>
        <v/>
      </c>
      <c r="J374" s="15" t="str">
        <f>IF($C374="","",IFERROR($I374,0)-IFERROR($H374,0))</f>
        <v/>
      </c>
      <c r="K374" s="16"/>
      <c r="L374" s="16"/>
      <c r="M374" s="16"/>
      <c r="N374" s="9"/>
      <c r="O374" s="9"/>
    </row>
    <row r="375" spans="1:15">
      <c r="A375" s="12"/>
      <c r="B375" s="9"/>
      <c r="C375" s="9"/>
      <c r="D375" s="13"/>
      <c r="E375" s="14"/>
      <c r="F375" s="15" t="str">
        <f>IF($C375="","",IFERROR(VLOOKUP($C375,'Start Here'!$A$15:$D$37,2,FALSE),0)+IF($D375&lt;&gt;"",$D375*IFERROR(VLOOKUP($C375,'Start Here'!$A$15:$D$37,3,FALSE),0),0)+IF($E375&lt;&gt;"",$E375*IFERROR(VLOOKUP($C375,'Start Here'!$A$15:$D$37,4,FALSE),0),0))</f>
        <v/>
      </c>
      <c r="G375" s="10"/>
      <c r="H375" s="15" t="str">
        <f>IF($G375&lt;&gt;"",IFERROR(1*$G375,$F375),$F375)</f>
        <v/>
      </c>
      <c r="I375" s="15" t="str">
        <f>IF($C375="","",IFERROR(VLOOKUP('Start Here'!$B$11,'Start Here'!$A$15:$D$37,2,FALSE),0)+IF($D375&lt;&gt;"",$D375*IFERROR(VLOOKUP('Start Here'!$B$11,'Start Here'!$A$15:$D$37,3,FALSE),0),0)+IF($E375&lt;&gt;"",$E375*IFERROR(VLOOKUP('Start Here'!$B$11,'Start Here'!$A$15:$D$37,4,FALSE),0),0))</f>
        <v/>
      </c>
      <c r="J375" s="15" t="str">
        <f>IF($C375="","",IFERROR($I375,0)-IFERROR($H375,0))</f>
        <v/>
      </c>
      <c r="K375" s="16"/>
      <c r="L375" s="16"/>
      <c r="M375" s="16"/>
      <c r="N375" s="9"/>
      <c r="O375" s="9"/>
    </row>
    <row r="376" spans="1:15">
      <c r="A376" s="12"/>
      <c r="B376" s="9"/>
      <c r="C376" s="9"/>
      <c r="D376" s="13"/>
      <c r="E376" s="14"/>
      <c r="F376" s="15" t="str">
        <f>IF($C376="","",IFERROR(VLOOKUP($C376,'Start Here'!$A$15:$D$37,2,FALSE),0)+IF($D376&lt;&gt;"",$D376*IFERROR(VLOOKUP($C376,'Start Here'!$A$15:$D$37,3,FALSE),0),0)+IF($E376&lt;&gt;"",$E376*IFERROR(VLOOKUP($C376,'Start Here'!$A$15:$D$37,4,FALSE),0),0))</f>
        <v/>
      </c>
      <c r="G376" s="10"/>
      <c r="H376" s="15" t="str">
        <f>IF($G376&lt;&gt;"",IFERROR(1*$G376,$F376),$F376)</f>
        <v/>
      </c>
      <c r="I376" s="15" t="str">
        <f>IF($C376="","",IFERROR(VLOOKUP('Start Here'!$B$11,'Start Here'!$A$15:$D$37,2,FALSE),0)+IF($D376&lt;&gt;"",$D376*IFERROR(VLOOKUP('Start Here'!$B$11,'Start Here'!$A$15:$D$37,3,FALSE),0),0)+IF($E376&lt;&gt;"",$E376*IFERROR(VLOOKUP('Start Here'!$B$11,'Start Here'!$A$15:$D$37,4,FALSE),0),0))</f>
        <v/>
      </c>
      <c r="J376" s="15" t="str">
        <f>IF($C376="","",IFERROR($I376,0)-IFERROR($H376,0))</f>
        <v/>
      </c>
      <c r="K376" s="16"/>
      <c r="L376" s="16"/>
      <c r="M376" s="16"/>
      <c r="N376" s="9"/>
      <c r="O376" s="9"/>
    </row>
    <row r="377" spans="1:15">
      <c r="A377" s="12"/>
      <c r="B377" s="9"/>
      <c r="C377" s="9"/>
      <c r="D377" s="13"/>
      <c r="E377" s="14"/>
      <c r="F377" s="15" t="str">
        <f>IF($C377="","",IFERROR(VLOOKUP($C377,'Start Here'!$A$15:$D$37,2,FALSE),0)+IF($D377&lt;&gt;"",$D377*IFERROR(VLOOKUP($C377,'Start Here'!$A$15:$D$37,3,FALSE),0),0)+IF($E377&lt;&gt;"",$E377*IFERROR(VLOOKUP($C377,'Start Here'!$A$15:$D$37,4,FALSE),0),0))</f>
        <v/>
      </c>
      <c r="G377" s="10"/>
      <c r="H377" s="15" t="str">
        <f>IF($G377&lt;&gt;"",IFERROR(1*$G377,$F377),$F377)</f>
        <v/>
      </c>
      <c r="I377" s="15" t="str">
        <f>IF($C377="","",IFERROR(VLOOKUP('Start Here'!$B$11,'Start Here'!$A$15:$D$37,2,FALSE),0)+IF($D377&lt;&gt;"",$D377*IFERROR(VLOOKUP('Start Here'!$B$11,'Start Here'!$A$15:$D$37,3,FALSE),0),0)+IF($E377&lt;&gt;"",$E377*IFERROR(VLOOKUP('Start Here'!$B$11,'Start Here'!$A$15:$D$37,4,FALSE),0),0))</f>
        <v/>
      </c>
      <c r="J377" s="15" t="str">
        <f>IF($C377="","",IFERROR($I377,0)-IFERROR($H377,0))</f>
        <v/>
      </c>
      <c r="K377" s="16"/>
      <c r="L377" s="16"/>
      <c r="M377" s="16"/>
      <c r="N377" s="9"/>
      <c r="O377" s="9"/>
    </row>
    <row r="378" spans="1:15">
      <c r="A378" s="12"/>
      <c r="B378" s="9"/>
      <c r="C378" s="9"/>
      <c r="D378" s="13"/>
      <c r="E378" s="14"/>
      <c r="F378" s="15" t="str">
        <f>IF($C378="","",IFERROR(VLOOKUP($C378,'Start Here'!$A$15:$D$37,2,FALSE),0)+IF($D378&lt;&gt;"",$D378*IFERROR(VLOOKUP($C378,'Start Here'!$A$15:$D$37,3,FALSE),0),0)+IF($E378&lt;&gt;"",$E378*IFERROR(VLOOKUP($C378,'Start Here'!$A$15:$D$37,4,FALSE),0),0))</f>
        <v/>
      </c>
      <c r="G378" s="10"/>
      <c r="H378" s="15" t="str">
        <f>IF($G378&lt;&gt;"",IFERROR(1*$G378,$F378),$F378)</f>
        <v/>
      </c>
      <c r="I378" s="15" t="str">
        <f>IF($C378="","",IFERROR(VLOOKUP('Start Here'!$B$11,'Start Here'!$A$15:$D$37,2,FALSE),0)+IF($D378&lt;&gt;"",$D378*IFERROR(VLOOKUP('Start Here'!$B$11,'Start Here'!$A$15:$D$37,3,FALSE),0),0)+IF($E378&lt;&gt;"",$E378*IFERROR(VLOOKUP('Start Here'!$B$11,'Start Here'!$A$15:$D$37,4,FALSE),0),0))</f>
        <v/>
      </c>
      <c r="J378" s="15" t="str">
        <f>IF($C378="","",IFERROR($I378,0)-IFERROR($H378,0))</f>
        <v/>
      </c>
      <c r="K378" s="16"/>
      <c r="L378" s="16"/>
      <c r="M378" s="16"/>
      <c r="N378" s="9"/>
      <c r="O378" s="9"/>
    </row>
    <row r="379" spans="1:15">
      <c r="A379" s="12"/>
      <c r="B379" s="9"/>
      <c r="C379" s="9"/>
      <c r="D379" s="13"/>
      <c r="E379" s="14"/>
      <c r="F379" s="15" t="str">
        <f>IF($C379="","",IFERROR(VLOOKUP($C379,'Start Here'!$A$15:$D$37,2,FALSE),0)+IF($D379&lt;&gt;"",$D379*IFERROR(VLOOKUP($C379,'Start Here'!$A$15:$D$37,3,FALSE),0),0)+IF($E379&lt;&gt;"",$E379*IFERROR(VLOOKUP($C379,'Start Here'!$A$15:$D$37,4,FALSE),0),0))</f>
        <v/>
      </c>
      <c r="G379" s="10"/>
      <c r="H379" s="15" t="str">
        <f>IF($G379&lt;&gt;"",IFERROR(1*$G379,$F379),$F379)</f>
        <v/>
      </c>
      <c r="I379" s="15" t="str">
        <f>IF($C379="","",IFERROR(VLOOKUP('Start Here'!$B$11,'Start Here'!$A$15:$D$37,2,FALSE),0)+IF($D379&lt;&gt;"",$D379*IFERROR(VLOOKUP('Start Here'!$B$11,'Start Here'!$A$15:$D$37,3,FALSE),0),0)+IF($E379&lt;&gt;"",$E379*IFERROR(VLOOKUP('Start Here'!$B$11,'Start Here'!$A$15:$D$37,4,FALSE),0),0))</f>
        <v/>
      </c>
      <c r="J379" s="15" t="str">
        <f>IF($C379="","",IFERROR($I379,0)-IFERROR($H379,0))</f>
        <v/>
      </c>
      <c r="K379" s="16"/>
      <c r="L379" s="16"/>
      <c r="M379" s="16"/>
      <c r="N379" s="9"/>
      <c r="O379" s="9"/>
    </row>
    <row r="380" spans="1:15">
      <c r="A380" s="12"/>
      <c r="B380" s="9"/>
      <c r="C380" s="9"/>
      <c r="D380" s="13"/>
      <c r="E380" s="14"/>
      <c r="F380" s="15" t="str">
        <f>IF($C380="","",IFERROR(VLOOKUP($C380,'Start Here'!$A$15:$D$37,2,FALSE),0)+IF($D380&lt;&gt;"",$D380*IFERROR(VLOOKUP($C380,'Start Here'!$A$15:$D$37,3,FALSE),0),0)+IF($E380&lt;&gt;"",$E380*IFERROR(VLOOKUP($C380,'Start Here'!$A$15:$D$37,4,FALSE),0),0))</f>
        <v/>
      </c>
      <c r="G380" s="10"/>
      <c r="H380" s="15" t="str">
        <f>IF($G380&lt;&gt;"",IFERROR(1*$G380,$F380),$F380)</f>
        <v/>
      </c>
      <c r="I380" s="15" t="str">
        <f>IF($C380="","",IFERROR(VLOOKUP('Start Here'!$B$11,'Start Here'!$A$15:$D$37,2,FALSE),0)+IF($D380&lt;&gt;"",$D380*IFERROR(VLOOKUP('Start Here'!$B$11,'Start Here'!$A$15:$D$37,3,FALSE),0),0)+IF($E380&lt;&gt;"",$E380*IFERROR(VLOOKUP('Start Here'!$B$11,'Start Here'!$A$15:$D$37,4,FALSE),0),0))</f>
        <v/>
      </c>
      <c r="J380" s="15" t="str">
        <f>IF($C380="","",IFERROR($I380,0)-IFERROR($H380,0))</f>
        <v/>
      </c>
      <c r="K380" s="16"/>
      <c r="L380" s="16"/>
      <c r="M380" s="16"/>
      <c r="N380" s="9"/>
      <c r="O380" s="9"/>
    </row>
    <row r="381" spans="1:15">
      <c r="A381" s="12"/>
      <c r="B381" s="9"/>
      <c r="C381" s="9"/>
      <c r="D381" s="13"/>
      <c r="E381" s="14"/>
      <c r="F381" s="15" t="str">
        <f>IF($C381="","",IFERROR(VLOOKUP($C381,'Start Here'!$A$15:$D$37,2,FALSE),0)+IF($D381&lt;&gt;"",$D381*IFERROR(VLOOKUP($C381,'Start Here'!$A$15:$D$37,3,FALSE),0),0)+IF($E381&lt;&gt;"",$E381*IFERROR(VLOOKUP($C381,'Start Here'!$A$15:$D$37,4,FALSE),0),0))</f>
        <v/>
      </c>
      <c r="G381" s="10"/>
      <c r="H381" s="15" t="str">
        <f>IF($G381&lt;&gt;"",IFERROR(1*$G381,$F381),$F381)</f>
        <v/>
      </c>
      <c r="I381" s="15" t="str">
        <f>IF($C381="","",IFERROR(VLOOKUP('Start Here'!$B$11,'Start Here'!$A$15:$D$37,2,FALSE),0)+IF($D381&lt;&gt;"",$D381*IFERROR(VLOOKUP('Start Here'!$B$11,'Start Here'!$A$15:$D$37,3,FALSE),0),0)+IF($E381&lt;&gt;"",$E381*IFERROR(VLOOKUP('Start Here'!$B$11,'Start Here'!$A$15:$D$37,4,FALSE),0),0))</f>
        <v/>
      </c>
      <c r="J381" s="15" t="str">
        <f>IF($C381="","",IFERROR($I381,0)-IFERROR($H381,0))</f>
        <v/>
      </c>
      <c r="K381" s="16"/>
      <c r="L381" s="16"/>
      <c r="M381" s="16"/>
      <c r="N381" s="9"/>
      <c r="O381" s="9"/>
    </row>
    <row r="382" spans="1:15">
      <c r="A382" s="12"/>
      <c r="B382" s="9"/>
      <c r="C382" s="9"/>
      <c r="D382" s="13"/>
      <c r="E382" s="14"/>
      <c r="F382" s="15" t="str">
        <f>IF($C382="","",IFERROR(VLOOKUP($C382,'Start Here'!$A$15:$D$37,2,FALSE),0)+IF($D382&lt;&gt;"",$D382*IFERROR(VLOOKUP($C382,'Start Here'!$A$15:$D$37,3,FALSE),0),0)+IF($E382&lt;&gt;"",$E382*IFERROR(VLOOKUP($C382,'Start Here'!$A$15:$D$37,4,FALSE),0),0))</f>
        <v/>
      </c>
      <c r="G382" s="10"/>
      <c r="H382" s="15" t="str">
        <f>IF($G382&lt;&gt;"",IFERROR(1*$G382,$F382),$F382)</f>
        <v/>
      </c>
      <c r="I382" s="15" t="str">
        <f>IF($C382="","",IFERROR(VLOOKUP('Start Here'!$B$11,'Start Here'!$A$15:$D$37,2,FALSE),0)+IF($D382&lt;&gt;"",$D382*IFERROR(VLOOKUP('Start Here'!$B$11,'Start Here'!$A$15:$D$37,3,FALSE),0),0)+IF($E382&lt;&gt;"",$E382*IFERROR(VLOOKUP('Start Here'!$B$11,'Start Here'!$A$15:$D$37,4,FALSE),0),0))</f>
        <v/>
      </c>
      <c r="J382" s="15" t="str">
        <f>IF($C382="","",IFERROR($I382,0)-IFERROR($H382,0))</f>
        <v/>
      </c>
      <c r="K382" s="16"/>
      <c r="L382" s="16"/>
      <c r="M382" s="16"/>
      <c r="N382" s="9"/>
      <c r="O382" s="9"/>
    </row>
    <row r="383" spans="1:15">
      <c r="A383" s="12"/>
      <c r="B383" s="9"/>
      <c r="C383" s="9"/>
      <c r="D383" s="13"/>
      <c r="E383" s="14"/>
      <c r="F383" s="15" t="str">
        <f>IF($C383="","",IFERROR(VLOOKUP($C383,'Start Here'!$A$15:$D$37,2,FALSE),0)+IF($D383&lt;&gt;"",$D383*IFERROR(VLOOKUP($C383,'Start Here'!$A$15:$D$37,3,FALSE),0),0)+IF($E383&lt;&gt;"",$E383*IFERROR(VLOOKUP($C383,'Start Here'!$A$15:$D$37,4,FALSE),0),0))</f>
        <v/>
      </c>
      <c r="G383" s="10"/>
      <c r="H383" s="15" t="str">
        <f>IF($G383&lt;&gt;"",IFERROR(1*$G383,$F383),$F383)</f>
        <v/>
      </c>
      <c r="I383" s="15" t="str">
        <f>IF($C383="","",IFERROR(VLOOKUP('Start Here'!$B$11,'Start Here'!$A$15:$D$37,2,FALSE),0)+IF($D383&lt;&gt;"",$D383*IFERROR(VLOOKUP('Start Here'!$B$11,'Start Here'!$A$15:$D$37,3,FALSE),0),0)+IF($E383&lt;&gt;"",$E383*IFERROR(VLOOKUP('Start Here'!$B$11,'Start Here'!$A$15:$D$37,4,FALSE),0),0))</f>
        <v/>
      </c>
      <c r="J383" s="15" t="str">
        <f>IF($C383="","",IFERROR($I383,0)-IFERROR($H383,0))</f>
        <v/>
      </c>
      <c r="K383" s="16"/>
      <c r="L383" s="16"/>
      <c r="M383" s="16"/>
      <c r="N383" s="9"/>
      <c r="O383" s="9"/>
    </row>
    <row r="384" spans="1:15">
      <c r="A384" s="12"/>
      <c r="B384" s="9"/>
      <c r="C384" s="9"/>
      <c r="D384" s="13"/>
      <c r="E384" s="14"/>
      <c r="F384" s="15" t="str">
        <f>IF($C384="","",IFERROR(VLOOKUP($C384,'Start Here'!$A$15:$D$37,2,FALSE),0)+IF($D384&lt;&gt;"",$D384*IFERROR(VLOOKUP($C384,'Start Here'!$A$15:$D$37,3,FALSE),0),0)+IF($E384&lt;&gt;"",$E384*IFERROR(VLOOKUP($C384,'Start Here'!$A$15:$D$37,4,FALSE),0),0))</f>
        <v/>
      </c>
      <c r="G384" s="10"/>
      <c r="H384" s="15" t="str">
        <f>IF($G384&lt;&gt;"",IFERROR(1*$G384,$F384),$F384)</f>
        <v/>
      </c>
      <c r="I384" s="15" t="str">
        <f>IF($C384="","",IFERROR(VLOOKUP('Start Here'!$B$11,'Start Here'!$A$15:$D$37,2,FALSE),0)+IF($D384&lt;&gt;"",$D384*IFERROR(VLOOKUP('Start Here'!$B$11,'Start Here'!$A$15:$D$37,3,FALSE),0),0)+IF($E384&lt;&gt;"",$E384*IFERROR(VLOOKUP('Start Here'!$B$11,'Start Here'!$A$15:$D$37,4,FALSE),0),0))</f>
        <v/>
      </c>
      <c r="J384" s="15" t="str">
        <f>IF($C384="","",IFERROR($I384,0)-IFERROR($H384,0))</f>
        <v/>
      </c>
      <c r="K384" s="16"/>
      <c r="L384" s="16"/>
      <c r="M384" s="16"/>
      <c r="N384" s="9"/>
      <c r="O384" s="9"/>
    </row>
    <row r="385" spans="1:15">
      <c r="A385" s="12"/>
      <c r="B385" s="9"/>
      <c r="C385" s="9"/>
      <c r="D385" s="13"/>
      <c r="E385" s="14"/>
      <c r="F385" s="15" t="str">
        <f>IF($C385="","",IFERROR(VLOOKUP($C385,'Start Here'!$A$15:$D$37,2,FALSE),0)+IF($D385&lt;&gt;"",$D385*IFERROR(VLOOKUP($C385,'Start Here'!$A$15:$D$37,3,FALSE),0),0)+IF($E385&lt;&gt;"",$E385*IFERROR(VLOOKUP($C385,'Start Here'!$A$15:$D$37,4,FALSE),0),0))</f>
        <v/>
      </c>
      <c r="G385" s="10"/>
      <c r="H385" s="15" t="str">
        <f>IF($G385&lt;&gt;"",IFERROR(1*$G385,$F385),$F385)</f>
        <v/>
      </c>
      <c r="I385" s="15" t="str">
        <f>IF($C385="","",IFERROR(VLOOKUP('Start Here'!$B$11,'Start Here'!$A$15:$D$37,2,FALSE),0)+IF($D385&lt;&gt;"",$D385*IFERROR(VLOOKUP('Start Here'!$B$11,'Start Here'!$A$15:$D$37,3,FALSE),0),0)+IF($E385&lt;&gt;"",$E385*IFERROR(VLOOKUP('Start Here'!$B$11,'Start Here'!$A$15:$D$37,4,FALSE),0),0))</f>
        <v/>
      </c>
      <c r="J385" s="15" t="str">
        <f>IF($C385="","",IFERROR($I385,0)-IFERROR($H385,0))</f>
        <v/>
      </c>
      <c r="K385" s="16"/>
      <c r="L385" s="16"/>
      <c r="M385" s="16"/>
      <c r="N385" s="9"/>
      <c r="O385" s="9"/>
    </row>
    <row r="386" spans="1:15">
      <c r="A386" s="12"/>
      <c r="B386" s="9"/>
      <c r="C386" s="9"/>
      <c r="D386" s="13"/>
      <c r="E386" s="14"/>
      <c r="F386" s="15" t="str">
        <f>IF($C386="","",IFERROR(VLOOKUP($C386,'Start Here'!$A$15:$D$37,2,FALSE),0)+IF($D386&lt;&gt;"",$D386*IFERROR(VLOOKUP($C386,'Start Here'!$A$15:$D$37,3,FALSE),0),0)+IF($E386&lt;&gt;"",$E386*IFERROR(VLOOKUP($C386,'Start Here'!$A$15:$D$37,4,FALSE),0),0))</f>
        <v/>
      </c>
      <c r="G386" s="10"/>
      <c r="H386" s="15" t="str">
        <f>IF($G386&lt;&gt;"",IFERROR(1*$G386,$F386),$F386)</f>
        <v/>
      </c>
      <c r="I386" s="15" t="str">
        <f>IF($C386="","",IFERROR(VLOOKUP('Start Here'!$B$11,'Start Here'!$A$15:$D$37,2,FALSE),0)+IF($D386&lt;&gt;"",$D386*IFERROR(VLOOKUP('Start Here'!$B$11,'Start Here'!$A$15:$D$37,3,FALSE),0),0)+IF($E386&lt;&gt;"",$E386*IFERROR(VLOOKUP('Start Here'!$B$11,'Start Here'!$A$15:$D$37,4,FALSE),0),0))</f>
        <v/>
      </c>
      <c r="J386" s="15" t="str">
        <f>IF($C386="","",IFERROR($I386,0)-IFERROR($H386,0))</f>
        <v/>
      </c>
      <c r="K386" s="16"/>
      <c r="L386" s="16"/>
      <c r="M386" s="16"/>
      <c r="N386" s="9"/>
      <c r="O386" s="9"/>
    </row>
    <row r="387" spans="1:15">
      <c r="A387" s="12"/>
      <c r="B387" s="9"/>
      <c r="C387" s="9"/>
      <c r="D387" s="13"/>
      <c r="E387" s="14"/>
      <c r="F387" s="15" t="str">
        <f>IF($C387="","",IFERROR(VLOOKUP($C387,'Start Here'!$A$15:$D$37,2,FALSE),0)+IF($D387&lt;&gt;"",$D387*IFERROR(VLOOKUP($C387,'Start Here'!$A$15:$D$37,3,FALSE),0),0)+IF($E387&lt;&gt;"",$E387*IFERROR(VLOOKUP($C387,'Start Here'!$A$15:$D$37,4,FALSE),0),0))</f>
        <v/>
      </c>
      <c r="G387" s="10"/>
      <c r="H387" s="15" t="str">
        <f>IF($G387&lt;&gt;"",IFERROR(1*$G387,$F387),$F387)</f>
        <v/>
      </c>
      <c r="I387" s="15" t="str">
        <f>IF($C387="","",IFERROR(VLOOKUP('Start Here'!$B$11,'Start Here'!$A$15:$D$37,2,FALSE),0)+IF($D387&lt;&gt;"",$D387*IFERROR(VLOOKUP('Start Here'!$B$11,'Start Here'!$A$15:$D$37,3,FALSE),0),0)+IF($E387&lt;&gt;"",$E387*IFERROR(VLOOKUP('Start Here'!$B$11,'Start Here'!$A$15:$D$37,4,FALSE),0),0))</f>
        <v/>
      </c>
      <c r="J387" s="15" t="str">
        <f>IF($C387="","",IFERROR($I387,0)-IFERROR($H387,0))</f>
        <v/>
      </c>
      <c r="K387" s="16"/>
      <c r="L387" s="16"/>
      <c r="M387" s="16"/>
      <c r="N387" s="9"/>
      <c r="O387" s="9"/>
    </row>
    <row r="388" spans="1:15">
      <c r="A388" s="12"/>
      <c r="B388" s="9"/>
      <c r="C388" s="9"/>
      <c r="D388" s="13"/>
      <c r="E388" s="14"/>
      <c r="F388" s="15" t="str">
        <f>IF($C388="","",IFERROR(VLOOKUP($C388,'Start Here'!$A$15:$D$37,2,FALSE),0)+IF($D388&lt;&gt;"",$D388*IFERROR(VLOOKUP($C388,'Start Here'!$A$15:$D$37,3,FALSE),0),0)+IF($E388&lt;&gt;"",$E388*IFERROR(VLOOKUP($C388,'Start Here'!$A$15:$D$37,4,FALSE),0),0))</f>
        <v/>
      </c>
      <c r="G388" s="10"/>
      <c r="H388" s="15" t="str">
        <f>IF($G388&lt;&gt;"",IFERROR(1*$G388,$F388),$F388)</f>
        <v/>
      </c>
      <c r="I388" s="15" t="str">
        <f>IF($C388="","",IFERROR(VLOOKUP('Start Here'!$B$11,'Start Here'!$A$15:$D$37,2,FALSE),0)+IF($D388&lt;&gt;"",$D388*IFERROR(VLOOKUP('Start Here'!$B$11,'Start Here'!$A$15:$D$37,3,FALSE),0),0)+IF($E388&lt;&gt;"",$E388*IFERROR(VLOOKUP('Start Here'!$B$11,'Start Here'!$A$15:$D$37,4,FALSE),0),0))</f>
        <v/>
      </c>
      <c r="J388" s="15" t="str">
        <f>IF($C388="","",IFERROR($I388,0)-IFERROR($H388,0))</f>
        <v/>
      </c>
      <c r="K388" s="16"/>
      <c r="L388" s="16"/>
      <c r="M388" s="16"/>
      <c r="N388" s="9"/>
      <c r="O388" s="9"/>
    </row>
    <row r="389" spans="1:15">
      <c r="A389" s="12"/>
      <c r="B389" s="9"/>
      <c r="C389" s="9"/>
      <c r="D389" s="13"/>
      <c r="E389" s="14"/>
      <c r="F389" s="15" t="str">
        <f>IF($C389="","",IFERROR(VLOOKUP($C389,'Start Here'!$A$15:$D$37,2,FALSE),0)+IF($D389&lt;&gt;"",$D389*IFERROR(VLOOKUP($C389,'Start Here'!$A$15:$D$37,3,FALSE),0),0)+IF($E389&lt;&gt;"",$E389*IFERROR(VLOOKUP($C389,'Start Here'!$A$15:$D$37,4,FALSE),0),0))</f>
        <v/>
      </c>
      <c r="G389" s="10"/>
      <c r="H389" s="15" t="str">
        <f>IF($G389&lt;&gt;"",IFERROR(1*$G389,$F389),$F389)</f>
        <v/>
      </c>
      <c r="I389" s="15" t="str">
        <f>IF($C389="","",IFERROR(VLOOKUP('Start Here'!$B$11,'Start Here'!$A$15:$D$37,2,FALSE),0)+IF($D389&lt;&gt;"",$D389*IFERROR(VLOOKUP('Start Here'!$B$11,'Start Here'!$A$15:$D$37,3,FALSE),0),0)+IF($E389&lt;&gt;"",$E389*IFERROR(VLOOKUP('Start Here'!$B$11,'Start Here'!$A$15:$D$37,4,FALSE),0),0))</f>
        <v/>
      </c>
      <c r="J389" s="15" t="str">
        <f>IF($C389="","",IFERROR($I389,0)-IFERROR($H389,0))</f>
        <v/>
      </c>
      <c r="K389" s="16"/>
      <c r="L389" s="16"/>
      <c r="M389" s="16"/>
      <c r="N389" s="9"/>
      <c r="O389" s="9"/>
    </row>
    <row r="390" spans="1:15">
      <c r="A390" s="12"/>
      <c r="B390" s="9"/>
      <c r="C390" s="9"/>
      <c r="D390" s="13"/>
      <c r="E390" s="14"/>
      <c r="F390" s="15" t="str">
        <f>IF($C390="","",IFERROR(VLOOKUP($C390,'Start Here'!$A$15:$D$37,2,FALSE),0)+IF($D390&lt;&gt;"",$D390*IFERROR(VLOOKUP($C390,'Start Here'!$A$15:$D$37,3,FALSE),0),0)+IF($E390&lt;&gt;"",$E390*IFERROR(VLOOKUP($C390,'Start Here'!$A$15:$D$37,4,FALSE),0),0))</f>
        <v/>
      </c>
      <c r="G390" s="10"/>
      <c r="H390" s="15" t="str">
        <f>IF($G390&lt;&gt;"",IFERROR(1*$G390,$F390),$F390)</f>
        <v/>
      </c>
      <c r="I390" s="15" t="str">
        <f>IF($C390="","",IFERROR(VLOOKUP('Start Here'!$B$11,'Start Here'!$A$15:$D$37,2,FALSE),0)+IF($D390&lt;&gt;"",$D390*IFERROR(VLOOKUP('Start Here'!$B$11,'Start Here'!$A$15:$D$37,3,FALSE),0),0)+IF($E390&lt;&gt;"",$E390*IFERROR(VLOOKUP('Start Here'!$B$11,'Start Here'!$A$15:$D$37,4,FALSE),0),0))</f>
        <v/>
      </c>
      <c r="J390" s="15" t="str">
        <f>IF($C390="","",IFERROR($I390,0)-IFERROR($H390,0))</f>
        <v/>
      </c>
      <c r="K390" s="16"/>
      <c r="L390" s="16"/>
      <c r="M390" s="16"/>
      <c r="N390" s="9"/>
      <c r="O390" s="9"/>
    </row>
    <row r="391" spans="1:15">
      <c r="A391" s="12"/>
      <c r="B391" s="9"/>
      <c r="C391" s="9"/>
      <c r="D391" s="13"/>
      <c r="E391" s="14"/>
      <c r="F391" s="15" t="str">
        <f>IF($C391="","",IFERROR(VLOOKUP($C391,'Start Here'!$A$15:$D$37,2,FALSE),0)+IF($D391&lt;&gt;"",$D391*IFERROR(VLOOKUP($C391,'Start Here'!$A$15:$D$37,3,FALSE),0),0)+IF($E391&lt;&gt;"",$E391*IFERROR(VLOOKUP($C391,'Start Here'!$A$15:$D$37,4,FALSE),0),0))</f>
        <v/>
      </c>
      <c r="G391" s="10"/>
      <c r="H391" s="15" t="str">
        <f>IF($G391&lt;&gt;"",IFERROR(1*$G391,$F391),$F391)</f>
        <v/>
      </c>
      <c r="I391" s="15" t="str">
        <f>IF($C391="","",IFERROR(VLOOKUP('Start Here'!$B$11,'Start Here'!$A$15:$D$37,2,FALSE),0)+IF($D391&lt;&gt;"",$D391*IFERROR(VLOOKUP('Start Here'!$B$11,'Start Here'!$A$15:$D$37,3,FALSE),0),0)+IF($E391&lt;&gt;"",$E391*IFERROR(VLOOKUP('Start Here'!$B$11,'Start Here'!$A$15:$D$37,4,FALSE),0),0))</f>
        <v/>
      </c>
      <c r="J391" s="15" t="str">
        <f>IF($C391="","",IFERROR($I391,0)-IFERROR($H391,0))</f>
        <v/>
      </c>
      <c r="K391" s="16"/>
      <c r="L391" s="16"/>
      <c r="M391" s="16"/>
      <c r="N391" s="9"/>
      <c r="O391" s="9"/>
    </row>
    <row r="392" spans="1:15">
      <c r="A392" s="12"/>
      <c r="B392" s="9"/>
      <c r="C392" s="9"/>
      <c r="D392" s="13"/>
      <c r="E392" s="14"/>
      <c r="F392" s="15" t="str">
        <f>IF($C392="","",IFERROR(VLOOKUP($C392,'Start Here'!$A$15:$D$37,2,FALSE),0)+IF($D392&lt;&gt;"",$D392*IFERROR(VLOOKUP($C392,'Start Here'!$A$15:$D$37,3,FALSE),0),0)+IF($E392&lt;&gt;"",$E392*IFERROR(VLOOKUP($C392,'Start Here'!$A$15:$D$37,4,FALSE),0),0))</f>
        <v/>
      </c>
      <c r="G392" s="10"/>
      <c r="H392" s="15" t="str">
        <f>IF($G392&lt;&gt;"",IFERROR(1*$G392,$F392),$F392)</f>
        <v/>
      </c>
      <c r="I392" s="15" t="str">
        <f>IF($C392="","",IFERROR(VLOOKUP('Start Here'!$B$11,'Start Here'!$A$15:$D$37,2,FALSE),0)+IF($D392&lt;&gt;"",$D392*IFERROR(VLOOKUP('Start Here'!$B$11,'Start Here'!$A$15:$D$37,3,FALSE),0),0)+IF($E392&lt;&gt;"",$E392*IFERROR(VLOOKUP('Start Here'!$B$11,'Start Here'!$A$15:$D$37,4,FALSE),0),0))</f>
        <v/>
      </c>
      <c r="J392" s="15" t="str">
        <f>IF($C392="","",IFERROR($I392,0)-IFERROR($H392,0))</f>
        <v/>
      </c>
      <c r="K392" s="16"/>
      <c r="L392" s="16"/>
      <c r="M392" s="16"/>
      <c r="N392" s="9"/>
      <c r="O392" s="9"/>
    </row>
    <row r="393" spans="1:15">
      <c r="A393" s="12"/>
      <c r="B393" s="9"/>
      <c r="C393" s="9"/>
      <c r="D393" s="13"/>
      <c r="E393" s="14"/>
      <c r="F393" s="15" t="str">
        <f>IF($C393="","",IFERROR(VLOOKUP($C393,'Start Here'!$A$15:$D$37,2,FALSE),0)+IF($D393&lt;&gt;"",$D393*IFERROR(VLOOKUP($C393,'Start Here'!$A$15:$D$37,3,FALSE),0),0)+IF($E393&lt;&gt;"",$E393*IFERROR(VLOOKUP($C393,'Start Here'!$A$15:$D$37,4,FALSE),0),0))</f>
        <v/>
      </c>
      <c r="G393" s="10"/>
      <c r="H393" s="15" t="str">
        <f>IF($G393&lt;&gt;"",IFERROR(1*$G393,$F393),$F393)</f>
        <v/>
      </c>
      <c r="I393" s="15" t="str">
        <f>IF($C393="","",IFERROR(VLOOKUP('Start Here'!$B$11,'Start Here'!$A$15:$D$37,2,FALSE),0)+IF($D393&lt;&gt;"",$D393*IFERROR(VLOOKUP('Start Here'!$B$11,'Start Here'!$A$15:$D$37,3,FALSE),0),0)+IF($E393&lt;&gt;"",$E393*IFERROR(VLOOKUP('Start Here'!$B$11,'Start Here'!$A$15:$D$37,4,FALSE),0),0))</f>
        <v/>
      </c>
      <c r="J393" s="15" t="str">
        <f>IF($C393="","",IFERROR($I393,0)-IFERROR($H393,0))</f>
        <v/>
      </c>
      <c r="K393" s="16"/>
      <c r="L393" s="16"/>
      <c r="M393" s="16"/>
      <c r="N393" s="9"/>
      <c r="O393" s="9"/>
    </row>
    <row r="394" spans="1:15">
      <c r="A394" s="12"/>
      <c r="B394" s="9"/>
      <c r="C394" s="9"/>
      <c r="D394" s="13"/>
      <c r="E394" s="14"/>
      <c r="F394" s="15" t="str">
        <f>IF($C394="","",IFERROR(VLOOKUP($C394,'Start Here'!$A$15:$D$37,2,FALSE),0)+IF($D394&lt;&gt;"",$D394*IFERROR(VLOOKUP($C394,'Start Here'!$A$15:$D$37,3,FALSE),0),0)+IF($E394&lt;&gt;"",$E394*IFERROR(VLOOKUP($C394,'Start Here'!$A$15:$D$37,4,FALSE),0),0))</f>
        <v/>
      </c>
      <c r="G394" s="10"/>
      <c r="H394" s="15" t="str">
        <f>IF($G394&lt;&gt;"",IFERROR(1*$G394,$F394),$F394)</f>
        <v/>
      </c>
      <c r="I394" s="15" t="str">
        <f>IF($C394="","",IFERROR(VLOOKUP('Start Here'!$B$11,'Start Here'!$A$15:$D$37,2,FALSE),0)+IF($D394&lt;&gt;"",$D394*IFERROR(VLOOKUP('Start Here'!$B$11,'Start Here'!$A$15:$D$37,3,FALSE),0),0)+IF($E394&lt;&gt;"",$E394*IFERROR(VLOOKUP('Start Here'!$B$11,'Start Here'!$A$15:$D$37,4,FALSE),0),0))</f>
        <v/>
      </c>
      <c r="J394" s="15" t="str">
        <f>IF($C394="","",IFERROR($I394,0)-IFERROR($H394,0))</f>
        <v/>
      </c>
      <c r="K394" s="16"/>
      <c r="L394" s="16"/>
      <c r="M394" s="16"/>
      <c r="N394" s="9"/>
      <c r="O394" s="9"/>
    </row>
    <row r="395" spans="1:15">
      <c r="A395" s="12"/>
      <c r="B395" s="9"/>
      <c r="C395" s="9"/>
      <c r="D395" s="13"/>
      <c r="E395" s="14"/>
      <c r="F395" s="15" t="str">
        <f>IF($C395="","",IFERROR(VLOOKUP($C395,'Start Here'!$A$15:$D$37,2,FALSE),0)+IF($D395&lt;&gt;"",$D395*IFERROR(VLOOKUP($C395,'Start Here'!$A$15:$D$37,3,FALSE),0),0)+IF($E395&lt;&gt;"",$E395*IFERROR(VLOOKUP($C395,'Start Here'!$A$15:$D$37,4,FALSE),0),0))</f>
        <v/>
      </c>
      <c r="G395" s="10"/>
      <c r="H395" s="15" t="str">
        <f>IF($G395&lt;&gt;"",IFERROR(1*$G395,$F395),$F395)</f>
        <v/>
      </c>
      <c r="I395" s="15" t="str">
        <f>IF($C395="","",IFERROR(VLOOKUP('Start Here'!$B$11,'Start Here'!$A$15:$D$37,2,FALSE),0)+IF($D395&lt;&gt;"",$D395*IFERROR(VLOOKUP('Start Here'!$B$11,'Start Here'!$A$15:$D$37,3,FALSE),0),0)+IF($E395&lt;&gt;"",$E395*IFERROR(VLOOKUP('Start Here'!$B$11,'Start Here'!$A$15:$D$37,4,FALSE),0),0))</f>
        <v/>
      </c>
      <c r="J395" s="15" t="str">
        <f>IF($C395="","",IFERROR($I395,0)-IFERROR($H395,0))</f>
        <v/>
      </c>
      <c r="K395" s="16"/>
      <c r="L395" s="16"/>
      <c r="M395" s="16"/>
      <c r="N395" s="9"/>
      <c r="O395" s="9"/>
    </row>
    <row r="396" spans="1:15">
      <c r="A396" s="12"/>
      <c r="B396" s="9"/>
      <c r="C396" s="9"/>
      <c r="D396" s="13"/>
      <c r="E396" s="14"/>
      <c r="F396" s="15" t="str">
        <f>IF($C396="","",IFERROR(VLOOKUP($C396,'Start Here'!$A$15:$D$37,2,FALSE),0)+IF($D396&lt;&gt;"",$D396*IFERROR(VLOOKUP($C396,'Start Here'!$A$15:$D$37,3,FALSE),0),0)+IF($E396&lt;&gt;"",$E396*IFERROR(VLOOKUP($C396,'Start Here'!$A$15:$D$37,4,FALSE),0),0))</f>
        <v/>
      </c>
      <c r="G396" s="10"/>
      <c r="H396" s="15" t="str">
        <f>IF($G396&lt;&gt;"",IFERROR(1*$G396,$F396),$F396)</f>
        <v/>
      </c>
      <c r="I396" s="15" t="str">
        <f>IF($C396="","",IFERROR(VLOOKUP('Start Here'!$B$11,'Start Here'!$A$15:$D$37,2,FALSE),0)+IF($D396&lt;&gt;"",$D396*IFERROR(VLOOKUP('Start Here'!$B$11,'Start Here'!$A$15:$D$37,3,FALSE),0),0)+IF($E396&lt;&gt;"",$E396*IFERROR(VLOOKUP('Start Here'!$B$11,'Start Here'!$A$15:$D$37,4,FALSE),0),0))</f>
        <v/>
      </c>
      <c r="J396" s="15" t="str">
        <f>IF($C396="","",IFERROR($I396,0)-IFERROR($H396,0))</f>
        <v/>
      </c>
      <c r="K396" s="16"/>
      <c r="L396" s="16"/>
      <c r="M396" s="16"/>
      <c r="N396" s="9"/>
      <c r="O396" s="9"/>
    </row>
    <row r="397" spans="1:15">
      <c r="A397" s="12"/>
      <c r="B397" s="9"/>
      <c r="C397" s="9"/>
      <c r="D397" s="13"/>
      <c r="E397" s="14"/>
      <c r="F397" s="15" t="str">
        <f>IF($C397="","",IFERROR(VLOOKUP($C397,'Start Here'!$A$15:$D$37,2,FALSE),0)+IF($D397&lt;&gt;"",$D397*IFERROR(VLOOKUP($C397,'Start Here'!$A$15:$D$37,3,FALSE),0),0)+IF($E397&lt;&gt;"",$E397*IFERROR(VLOOKUP($C397,'Start Here'!$A$15:$D$37,4,FALSE),0),0))</f>
        <v/>
      </c>
      <c r="G397" s="10"/>
      <c r="H397" s="15" t="str">
        <f>IF($G397&lt;&gt;"",IFERROR(1*$G397,$F397),$F397)</f>
        <v/>
      </c>
      <c r="I397" s="15" t="str">
        <f>IF($C397="","",IFERROR(VLOOKUP('Start Here'!$B$11,'Start Here'!$A$15:$D$37,2,FALSE),0)+IF($D397&lt;&gt;"",$D397*IFERROR(VLOOKUP('Start Here'!$B$11,'Start Here'!$A$15:$D$37,3,FALSE),0),0)+IF($E397&lt;&gt;"",$E397*IFERROR(VLOOKUP('Start Here'!$B$11,'Start Here'!$A$15:$D$37,4,FALSE),0),0))</f>
        <v/>
      </c>
      <c r="J397" s="15" t="str">
        <f>IF($C397="","",IFERROR($I397,0)-IFERROR($H397,0))</f>
        <v/>
      </c>
      <c r="K397" s="16"/>
      <c r="L397" s="16"/>
      <c r="M397" s="16"/>
      <c r="N397" s="9"/>
      <c r="O397" s="9"/>
    </row>
    <row r="398" spans="1:15">
      <c r="A398" s="12"/>
      <c r="B398" s="9"/>
      <c r="C398" s="9"/>
      <c r="D398" s="13"/>
      <c r="E398" s="14"/>
      <c r="F398" s="15" t="str">
        <f>IF($C398="","",IFERROR(VLOOKUP($C398,'Start Here'!$A$15:$D$37,2,FALSE),0)+IF($D398&lt;&gt;"",$D398*IFERROR(VLOOKUP($C398,'Start Here'!$A$15:$D$37,3,FALSE),0),0)+IF($E398&lt;&gt;"",$E398*IFERROR(VLOOKUP($C398,'Start Here'!$A$15:$D$37,4,FALSE),0),0))</f>
        <v/>
      </c>
      <c r="G398" s="10"/>
      <c r="H398" s="15" t="str">
        <f>IF($G398&lt;&gt;"",IFERROR(1*$G398,$F398),$F398)</f>
        <v/>
      </c>
      <c r="I398" s="15" t="str">
        <f>IF($C398="","",IFERROR(VLOOKUP('Start Here'!$B$11,'Start Here'!$A$15:$D$37,2,FALSE),0)+IF($D398&lt;&gt;"",$D398*IFERROR(VLOOKUP('Start Here'!$B$11,'Start Here'!$A$15:$D$37,3,FALSE),0),0)+IF($E398&lt;&gt;"",$E398*IFERROR(VLOOKUP('Start Here'!$B$11,'Start Here'!$A$15:$D$37,4,FALSE),0),0))</f>
        <v/>
      </c>
      <c r="J398" s="15" t="str">
        <f>IF($C398="","",IFERROR($I398,0)-IFERROR($H398,0))</f>
        <v/>
      </c>
      <c r="K398" s="16"/>
      <c r="L398" s="16"/>
      <c r="M398" s="16"/>
      <c r="N398" s="9"/>
      <c r="O398" s="9"/>
    </row>
    <row r="399" spans="1:15">
      <c r="A399" s="12"/>
      <c r="B399" s="9"/>
      <c r="C399" s="9"/>
      <c r="D399" s="13"/>
      <c r="E399" s="14"/>
      <c r="F399" s="15" t="str">
        <f>IF($C399="","",IFERROR(VLOOKUP($C399,'Start Here'!$A$15:$D$37,2,FALSE),0)+IF($D399&lt;&gt;"",$D399*IFERROR(VLOOKUP($C399,'Start Here'!$A$15:$D$37,3,FALSE),0),0)+IF($E399&lt;&gt;"",$E399*IFERROR(VLOOKUP($C399,'Start Here'!$A$15:$D$37,4,FALSE),0),0))</f>
        <v/>
      </c>
      <c r="G399" s="10"/>
      <c r="H399" s="15" t="str">
        <f>IF($G399&lt;&gt;"",IFERROR(1*$G399,$F399),$F399)</f>
        <v/>
      </c>
      <c r="I399" s="15" t="str">
        <f>IF($C399="","",IFERROR(VLOOKUP('Start Here'!$B$11,'Start Here'!$A$15:$D$37,2,FALSE),0)+IF($D399&lt;&gt;"",$D399*IFERROR(VLOOKUP('Start Here'!$B$11,'Start Here'!$A$15:$D$37,3,FALSE),0),0)+IF($E399&lt;&gt;"",$E399*IFERROR(VLOOKUP('Start Here'!$B$11,'Start Here'!$A$15:$D$37,4,FALSE),0),0))</f>
        <v/>
      </c>
      <c r="J399" s="15" t="str">
        <f>IF($C399="","",IFERROR($I399,0)-IFERROR($H399,0))</f>
        <v/>
      </c>
      <c r="K399" s="16"/>
      <c r="L399" s="16"/>
      <c r="M399" s="16"/>
      <c r="N399" s="9"/>
      <c r="O399" s="9"/>
    </row>
    <row r="400" spans="1:15">
      <c r="A400" s="12"/>
      <c r="B400" s="9"/>
      <c r="C400" s="9"/>
      <c r="D400" s="13"/>
      <c r="E400" s="14"/>
      <c r="F400" s="15" t="str">
        <f>IF($C400="","",IFERROR(VLOOKUP($C400,'Start Here'!$A$15:$D$37,2,FALSE),0)+IF($D400&lt;&gt;"",$D400*IFERROR(VLOOKUP($C400,'Start Here'!$A$15:$D$37,3,FALSE),0),0)+IF($E400&lt;&gt;"",$E400*IFERROR(VLOOKUP($C400,'Start Here'!$A$15:$D$37,4,FALSE),0),0))</f>
        <v/>
      </c>
      <c r="G400" s="10"/>
      <c r="H400" s="15" t="str">
        <f>IF($G400&lt;&gt;"",IFERROR(1*$G400,$F400),$F400)</f>
        <v/>
      </c>
      <c r="I400" s="15" t="str">
        <f>IF($C400="","",IFERROR(VLOOKUP('Start Here'!$B$11,'Start Here'!$A$15:$D$37,2,FALSE),0)+IF($D400&lt;&gt;"",$D400*IFERROR(VLOOKUP('Start Here'!$B$11,'Start Here'!$A$15:$D$37,3,FALSE),0),0)+IF($E400&lt;&gt;"",$E400*IFERROR(VLOOKUP('Start Here'!$B$11,'Start Here'!$A$15:$D$37,4,FALSE),0),0))</f>
        <v/>
      </c>
      <c r="J400" s="15" t="str">
        <f>IF($C400="","",IFERROR($I400,0)-IFERROR($H400,0))</f>
        <v/>
      </c>
      <c r="K400" s="16"/>
      <c r="L400" s="16"/>
      <c r="M400" s="16"/>
      <c r="N400" s="9"/>
      <c r="O400" s="9"/>
    </row>
    <row r="401" spans="1:15">
      <c r="A401" s="12"/>
      <c r="B401" s="9"/>
      <c r="C401" s="9"/>
      <c r="D401" s="13"/>
      <c r="E401" s="14"/>
      <c r="F401" s="15" t="str">
        <f>IF($C401="","",IFERROR(VLOOKUP($C401,'Start Here'!$A$15:$D$37,2,FALSE),0)+IF($D401&lt;&gt;"",$D401*IFERROR(VLOOKUP($C401,'Start Here'!$A$15:$D$37,3,FALSE),0),0)+IF($E401&lt;&gt;"",$E401*IFERROR(VLOOKUP($C401,'Start Here'!$A$15:$D$37,4,FALSE),0),0))</f>
        <v/>
      </c>
      <c r="G401" s="10"/>
      <c r="H401" s="15" t="str">
        <f>IF($G401&lt;&gt;"",IFERROR(1*$G401,$F401),$F401)</f>
        <v/>
      </c>
      <c r="I401" s="15" t="str">
        <f>IF($C401="","",IFERROR(VLOOKUP('Start Here'!$B$11,'Start Here'!$A$15:$D$37,2,FALSE),0)+IF($D401&lt;&gt;"",$D401*IFERROR(VLOOKUP('Start Here'!$B$11,'Start Here'!$A$15:$D$37,3,FALSE),0),0)+IF($E401&lt;&gt;"",$E401*IFERROR(VLOOKUP('Start Here'!$B$11,'Start Here'!$A$15:$D$37,4,FALSE),0),0))</f>
        <v/>
      </c>
      <c r="J401" s="15" t="str">
        <f>IF($C401="","",IFERROR($I401,0)-IFERROR($H401,0))</f>
        <v/>
      </c>
      <c r="K401" s="16"/>
      <c r="L401" s="16"/>
      <c r="M401" s="16"/>
      <c r="N401" s="9"/>
      <c r="O401" s="9"/>
    </row>
    <row r="402" spans="1:15">
      <c r="A402" s="12"/>
      <c r="B402" s="9"/>
      <c r="C402" s="9"/>
      <c r="D402" s="13"/>
      <c r="E402" s="14"/>
      <c r="F402" s="15" t="str">
        <f>IF($C402="","",IFERROR(VLOOKUP($C402,'Start Here'!$A$15:$D$37,2,FALSE),0)+IF($D402&lt;&gt;"",$D402*IFERROR(VLOOKUP($C402,'Start Here'!$A$15:$D$37,3,FALSE),0),0)+IF($E402&lt;&gt;"",$E402*IFERROR(VLOOKUP($C402,'Start Here'!$A$15:$D$37,4,FALSE),0),0))</f>
        <v/>
      </c>
      <c r="G402" s="10"/>
      <c r="H402" s="15" t="str">
        <f>IF($G402&lt;&gt;"",IFERROR(1*$G402,$F402),$F402)</f>
        <v/>
      </c>
      <c r="I402" s="15" t="str">
        <f>IF($C402="","",IFERROR(VLOOKUP('Start Here'!$B$11,'Start Here'!$A$15:$D$37,2,FALSE),0)+IF($D402&lt;&gt;"",$D402*IFERROR(VLOOKUP('Start Here'!$B$11,'Start Here'!$A$15:$D$37,3,FALSE),0),0)+IF($E402&lt;&gt;"",$E402*IFERROR(VLOOKUP('Start Here'!$B$11,'Start Here'!$A$15:$D$37,4,FALSE),0),0))</f>
        <v/>
      </c>
      <c r="J402" s="15" t="str">
        <f>IF($C402="","",IFERROR($I402,0)-IFERROR($H402,0))</f>
        <v/>
      </c>
      <c r="K402" s="16"/>
      <c r="L402" s="16"/>
      <c r="M402" s="16"/>
      <c r="N402" s="9"/>
      <c r="O402" s="9"/>
    </row>
    <row r="403" spans="1:15">
      <c r="A403" s="12"/>
      <c r="B403" s="9"/>
      <c r="C403" s="9"/>
      <c r="D403" s="13"/>
      <c r="E403" s="14"/>
      <c r="F403" s="15" t="str">
        <f>IF($C403="","",IFERROR(VLOOKUP($C403,'Start Here'!$A$15:$D$37,2,FALSE),0)+IF($D403&lt;&gt;"",$D403*IFERROR(VLOOKUP($C403,'Start Here'!$A$15:$D$37,3,FALSE),0),0)+IF($E403&lt;&gt;"",$E403*IFERROR(VLOOKUP($C403,'Start Here'!$A$15:$D$37,4,FALSE),0),0))</f>
        <v/>
      </c>
      <c r="G403" s="10"/>
      <c r="H403" s="15" t="str">
        <f>IF($G403&lt;&gt;"",IFERROR(1*$G403,$F403),$F403)</f>
        <v/>
      </c>
      <c r="I403" s="15" t="str">
        <f>IF($C403="","",IFERROR(VLOOKUP('Start Here'!$B$11,'Start Here'!$A$15:$D$37,2,FALSE),0)+IF($D403&lt;&gt;"",$D403*IFERROR(VLOOKUP('Start Here'!$B$11,'Start Here'!$A$15:$D$37,3,FALSE),0),0)+IF($E403&lt;&gt;"",$E403*IFERROR(VLOOKUP('Start Here'!$B$11,'Start Here'!$A$15:$D$37,4,FALSE),0),0))</f>
        <v/>
      </c>
      <c r="J403" s="15" t="str">
        <f>IF($C403="","",IFERROR($I403,0)-IFERROR($H403,0))</f>
        <v/>
      </c>
      <c r="K403" s="16"/>
      <c r="L403" s="16"/>
      <c r="M403" s="16"/>
      <c r="N403" s="9"/>
      <c r="O403" s="9"/>
    </row>
    <row r="404" spans="1:15">
      <c r="A404" s="12"/>
      <c r="B404" s="9"/>
      <c r="C404" s="9"/>
      <c r="D404" s="13"/>
      <c r="E404" s="14"/>
      <c r="F404" s="15" t="str">
        <f>IF($C404="","",IFERROR(VLOOKUP($C404,'Start Here'!$A$15:$D$37,2,FALSE),0)+IF($D404&lt;&gt;"",$D404*IFERROR(VLOOKUP($C404,'Start Here'!$A$15:$D$37,3,FALSE),0),0)+IF($E404&lt;&gt;"",$E404*IFERROR(VLOOKUP($C404,'Start Here'!$A$15:$D$37,4,FALSE),0),0))</f>
        <v/>
      </c>
      <c r="G404" s="10"/>
      <c r="H404" s="15" t="str">
        <f>IF($G404&lt;&gt;"",IFERROR(1*$G404,$F404),$F404)</f>
        <v/>
      </c>
      <c r="I404" s="15" t="str">
        <f>IF($C404="","",IFERROR(VLOOKUP('Start Here'!$B$11,'Start Here'!$A$15:$D$37,2,FALSE),0)+IF($D404&lt;&gt;"",$D404*IFERROR(VLOOKUP('Start Here'!$B$11,'Start Here'!$A$15:$D$37,3,FALSE),0),0)+IF($E404&lt;&gt;"",$E404*IFERROR(VLOOKUP('Start Here'!$B$11,'Start Here'!$A$15:$D$37,4,FALSE),0),0))</f>
        <v/>
      </c>
      <c r="J404" s="15" t="str">
        <f>IF($C404="","",IFERROR($I404,0)-IFERROR($H404,0))</f>
        <v/>
      </c>
      <c r="K404" s="16"/>
      <c r="L404" s="16"/>
      <c r="M404" s="16"/>
      <c r="N404" s="9"/>
      <c r="O404" s="9"/>
    </row>
    <row r="405" spans="1:15">
      <c r="A405" s="12"/>
      <c r="B405" s="9"/>
      <c r="C405" s="9"/>
      <c r="D405" s="13"/>
      <c r="E405" s="14"/>
      <c r="F405" s="15" t="str">
        <f>IF($C405="","",IFERROR(VLOOKUP($C405,'Start Here'!$A$15:$D$37,2,FALSE),0)+IF($D405&lt;&gt;"",$D405*IFERROR(VLOOKUP($C405,'Start Here'!$A$15:$D$37,3,FALSE),0),0)+IF($E405&lt;&gt;"",$E405*IFERROR(VLOOKUP($C405,'Start Here'!$A$15:$D$37,4,FALSE),0),0))</f>
        <v/>
      </c>
      <c r="G405" s="10"/>
      <c r="H405" s="15" t="str">
        <f>IF($G405&lt;&gt;"",IFERROR(1*$G405,$F405),$F405)</f>
        <v/>
      </c>
      <c r="I405" s="15" t="str">
        <f>IF($C405="","",IFERROR(VLOOKUP('Start Here'!$B$11,'Start Here'!$A$15:$D$37,2,FALSE),0)+IF($D405&lt;&gt;"",$D405*IFERROR(VLOOKUP('Start Here'!$B$11,'Start Here'!$A$15:$D$37,3,FALSE),0),0)+IF($E405&lt;&gt;"",$E405*IFERROR(VLOOKUP('Start Here'!$B$11,'Start Here'!$A$15:$D$37,4,FALSE),0),0))</f>
        <v/>
      </c>
      <c r="J405" s="15" t="str">
        <f>IF($C405="","",IFERROR($I405,0)-IFERROR($H405,0))</f>
        <v/>
      </c>
      <c r="K405" s="16"/>
      <c r="L405" s="16"/>
      <c r="M405" s="16"/>
      <c r="N405" s="9"/>
      <c r="O405" s="9"/>
    </row>
    <row r="406" spans="1:15">
      <c r="A406" s="12"/>
      <c r="B406" s="9"/>
      <c r="C406" s="9"/>
      <c r="D406" s="13"/>
      <c r="E406" s="14"/>
      <c r="F406" s="15" t="str">
        <f>IF($C406="","",IFERROR(VLOOKUP($C406,'Start Here'!$A$15:$D$37,2,FALSE),0)+IF($D406&lt;&gt;"",$D406*IFERROR(VLOOKUP($C406,'Start Here'!$A$15:$D$37,3,FALSE),0),0)+IF($E406&lt;&gt;"",$E406*IFERROR(VLOOKUP($C406,'Start Here'!$A$15:$D$37,4,FALSE),0),0))</f>
        <v/>
      </c>
      <c r="G406" s="10"/>
      <c r="H406" s="15" t="str">
        <f>IF($G406&lt;&gt;"",IFERROR(1*$G406,$F406),$F406)</f>
        <v/>
      </c>
      <c r="I406" s="15" t="str">
        <f>IF($C406="","",IFERROR(VLOOKUP('Start Here'!$B$11,'Start Here'!$A$15:$D$37,2,FALSE),0)+IF($D406&lt;&gt;"",$D406*IFERROR(VLOOKUP('Start Here'!$B$11,'Start Here'!$A$15:$D$37,3,FALSE),0),0)+IF($E406&lt;&gt;"",$E406*IFERROR(VLOOKUP('Start Here'!$B$11,'Start Here'!$A$15:$D$37,4,FALSE),0),0))</f>
        <v/>
      </c>
      <c r="J406" s="15" t="str">
        <f>IF($C406="","",IFERROR($I406,0)-IFERROR($H406,0))</f>
        <v/>
      </c>
      <c r="K406" s="16"/>
      <c r="L406" s="16"/>
      <c r="M406" s="16"/>
      <c r="N406" s="9"/>
      <c r="O406" s="9"/>
    </row>
    <row r="407" spans="1:15">
      <c r="A407" s="12"/>
      <c r="B407" s="9"/>
      <c r="C407" s="9"/>
      <c r="D407" s="13"/>
      <c r="E407" s="14"/>
      <c r="F407" s="15" t="str">
        <f>IF($C407="","",IFERROR(VLOOKUP($C407,'Start Here'!$A$15:$D$37,2,FALSE),0)+IF($D407&lt;&gt;"",$D407*IFERROR(VLOOKUP($C407,'Start Here'!$A$15:$D$37,3,FALSE),0),0)+IF($E407&lt;&gt;"",$E407*IFERROR(VLOOKUP($C407,'Start Here'!$A$15:$D$37,4,FALSE),0),0))</f>
        <v/>
      </c>
      <c r="G407" s="10"/>
      <c r="H407" s="15" t="str">
        <f>IF($G407&lt;&gt;"",IFERROR(1*$G407,$F407),$F407)</f>
        <v/>
      </c>
      <c r="I407" s="15" t="str">
        <f>IF($C407="","",IFERROR(VLOOKUP('Start Here'!$B$11,'Start Here'!$A$15:$D$37,2,FALSE),0)+IF($D407&lt;&gt;"",$D407*IFERROR(VLOOKUP('Start Here'!$B$11,'Start Here'!$A$15:$D$37,3,FALSE),0),0)+IF($E407&lt;&gt;"",$E407*IFERROR(VLOOKUP('Start Here'!$B$11,'Start Here'!$A$15:$D$37,4,FALSE),0),0))</f>
        <v/>
      </c>
      <c r="J407" s="15" t="str">
        <f>IF($C407="","",IFERROR($I407,0)-IFERROR($H407,0))</f>
        <v/>
      </c>
      <c r="K407" s="16"/>
      <c r="L407" s="16"/>
      <c r="M407" s="16"/>
      <c r="N407" s="9"/>
      <c r="O407" s="9"/>
    </row>
    <row r="408" spans="1:15">
      <c r="A408" s="12"/>
      <c r="B408" s="9"/>
      <c r="C408" s="9"/>
      <c r="D408" s="13"/>
      <c r="E408" s="14"/>
      <c r="F408" s="15" t="str">
        <f>IF($C408="","",IFERROR(VLOOKUP($C408,'Start Here'!$A$15:$D$37,2,FALSE),0)+IF($D408&lt;&gt;"",$D408*IFERROR(VLOOKUP($C408,'Start Here'!$A$15:$D$37,3,FALSE),0),0)+IF($E408&lt;&gt;"",$E408*IFERROR(VLOOKUP($C408,'Start Here'!$A$15:$D$37,4,FALSE),0),0))</f>
        <v/>
      </c>
      <c r="G408" s="10"/>
      <c r="H408" s="15" t="str">
        <f>IF($G408&lt;&gt;"",IFERROR(1*$G408,$F408),$F408)</f>
        <v/>
      </c>
      <c r="I408" s="15" t="str">
        <f>IF($C408="","",IFERROR(VLOOKUP('Start Here'!$B$11,'Start Here'!$A$15:$D$37,2,FALSE),0)+IF($D408&lt;&gt;"",$D408*IFERROR(VLOOKUP('Start Here'!$B$11,'Start Here'!$A$15:$D$37,3,FALSE),0),0)+IF($E408&lt;&gt;"",$E408*IFERROR(VLOOKUP('Start Here'!$B$11,'Start Here'!$A$15:$D$37,4,FALSE),0),0))</f>
        <v/>
      </c>
      <c r="J408" s="15" t="str">
        <f>IF($C408="","",IFERROR($I408,0)-IFERROR($H408,0))</f>
        <v/>
      </c>
      <c r="K408" s="16"/>
      <c r="L408" s="16"/>
      <c r="M408" s="16"/>
      <c r="N408" s="9"/>
      <c r="O408" s="9"/>
    </row>
    <row r="409" spans="1:15">
      <c r="A409" s="12"/>
      <c r="B409" s="9"/>
      <c r="C409" s="9"/>
      <c r="D409" s="13"/>
      <c r="E409" s="14"/>
      <c r="F409" s="15" t="str">
        <f>IF($C409="","",IFERROR(VLOOKUP($C409,'Start Here'!$A$15:$D$37,2,FALSE),0)+IF($D409&lt;&gt;"",$D409*IFERROR(VLOOKUP($C409,'Start Here'!$A$15:$D$37,3,FALSE),0),0)+IF($E409&lt;&gt;"",$E409*IFERROR(VLOOKUP($C409,'Start Here'!$A$15:$D$37,4,FALSE),0),0))</f>
        <v/>
      </c>
      <c r="G409" s="10"/>
      <c r="H409" s="15" t="str">
        <f>IF($G409&lt;&gt;"",IFERROR(1*$G409,$F409),$F409)</f>
        <v/>
      </c>
      <c r="I409" s="15" t="str">
        <f>IF($C409="","",IFERROR(VLOOKUP('Start Here'!$B$11,'Start Here'!$A$15:$D$37,2,FALSE),0)+IF($D409&lt;&gt;"",$D409*IFERROR(VLOOKUP('Start Here'!$B$11,'Start Here'!$A$15:$D$37,3,FALSE),0),0)+IF($E409&lt;&gt;"",$E409*IFERROR(VLOOKUP('Start Here'!$B$11,'Start Here'!$A$15:$D$37,4,FALSE),0),0))</f>
        <v/>
      </c>
      <c r="J409" s="15" t="str">
        <f>IF($C409="","",IFERROR($I409,0)-IFERROR($H409,0))</f>
        <v/>
      </c>
      <c r="K409" s="16"/>
      <c r="L409" s="16"/>
      <c r="M409" s="16"/>
      <c r="N409" s="9"/>
      <c r="O409" s="9"/>
    </row>
    <row r="410" spans="1:15">
      <c r="A410" s="12"/>
      <c r="B410" s="9"/>
      <c r="C410" s="9"/>
      <c r="D410" s="13"/>
      <c r="E410" s="14"/>
      <c r="F410" s="15" t="str">
        <f>IF($C410="","",IFERROR(VLOOKUP($C410,'Start Here'!$A$15:$D$37,2,FALSE),0)+IF($D410&lt;&gt;"",$D410*IFERROR(VLOOKUP($C410,'Start Here'!$A$15:$D$37,3,FALSE),0),0)+IF($E410&lt;&gt;"",$E410*IFERROR(VLOOKUP($C410,'Start Here'!$A$15:$D$37,4,FALSE),0),0))</f>
        <v/>
      </c>
      <c r="G410" s="10"/>
      <c r="H410" s="15" t="str">
        <f>IF($G410&lt;&gt;"",IFERROR(1*$G410,$F410),$F410)</f>
        <v/>
      </c>
      <c r="I410" s="15" t="str">
        <f>IF($C410="","",IFERROR(VLOOKUP('Start Here'!$B$11,'Start Here'!$A$15:$D$37,2,FALSE),0)+IF($D410&lt;&gt;"",$D410*IFERROR(VLOOKUP('Start Here'!$B$11,'Start Here'!$A$15:$D$37,3,FALSE),0),0)+IF($E410&lt;&gt;"",$E410*IFERROR(VLOOKUP('Start Here'!$B$11,'Start Here'!$A$15:$D$37,4,FALSE),0),0))</f>
        <v/>
      </c>
      <c r="J410" s="15" t="str">
        <f>IF($C410="","",IFERROR($I410,0)-IFERROR($H410,0))</f>
        <v/>
      </c>
      <c r="K410" s="16"/>
      <c r="L410" s="16"/>
      <c r="M410" s="16"/>
      <c r="N410" s="9"/>
      <c r="O410" s="9"/>
    </row>
    <row r="411" spans="1:15">
      <c r="A411" s="12"/>
      <c r="B411" s="9"/>
      <c r="C411" s="9"/>
      <c r="D411" s="13"/>
      <c r="E411" s="14"/>
      <c r="F411" s="15" t="str">
        <f>IF($C411="","",IFERROR(VLOOKUP($C411,'Start Here'!$A$15:$D$37,2,FALSE),0)+IF($D411&lt;&gt;"",$D411*IFERROR(VLOOKUP($C411,'Start Here'!$A$15:$D$37,3,FALSE),0),0)+IF($E411&lt;&gt;"",$E411*IFERROR(VLOOKUP($C411,'Start Here'!$A$15:$D$37,4,FALSE),0),0))</f>
        <v/>
      </c>
      <c r="G411" s="10"/>
      <c r="H411" s="15" t="str">
        <f>IF($G411&lt;&gt;"",IFERROR(1*$G411,$F411),$F411)</f>
        <v/>
      </c>
      <c r="I411" s="15" t="str">
        <f>IF($C411="","",IFERROR(VLOOKUP('Start Here'!$B$11,'Start Here'!$A$15:$D$37,2,FALSE),0)+IF($D411&lt;&gt;"",$D411*IFERROR(VLOOKUP('Start Here'!$B$11,'Start Here'!$A$15:$D$37,3,FALSE),0),0)+IF($E411&lt;&gt;"",$E411*IFERROR(VLOOKUP('Start Here'!$B$11,'Start Here'!$A$15:$D$37,4,FALSE),0),0))</f>
        <v/>
      </c>
      <c r="J411" s="15" t="str">
        <f>IF($C411="","",IFERROR($I411,0)-IFERROR($H411,0))</f>
        <v/>
      </c>
      <c r="K411" s="16"/>
      <c r="L411" s="16"/>
      <c r="M411" s="16"/>
      <c r="N411" s="9"/>
      <c r="O411" s="9"/>
    </row>
    <row r="412" spans="1:15">
      <c r="A412" s="12"/>
      <c r="B412" s="9"/>
      <c r="C412" s="9"/>
      <c r="D412" s="13"/>
      <c r="E412" s="14"/>
      <c r="F412" s="15" t="str">
        <f>IF($C412="","",IFERROR(VLOOKUP($C412,'Start Here'!$A$15:$D$37,2,FALSE),0)+IF($D412&lt;&gt;"",$D412*IFERROR(VLOOKUP($C412,'Start Here'!$A$15:$D$37,3,FALSE),0),0)+IF($E412&lt;&gt;"",$E412*IFERROR(VLOOKUP($C412,'Start Here'!$A$15:$D$37,4,FALSE),0),0))</f>
        <v/>
      </c>
      <c r="G412" s="10"/>
      <c r="H412" s="15" t="str">
        <f>IF($G412&lt;&gt;"",IFERROR(1*$G412,$F412),$F412)</f>
        <v/>
      </c>
      <c r="I412" s="15" t="str">
        <f>IF($C412="","",IFERROR(VLOOKUP('Start Here'!$B$11,'Start Here'!$A$15:$D$37,2,FALSE),0)+IF($D412&lt;&gt;"",$D412*IFERROR(VLOOKUP('Start Here'!$B$11,'Start Here'!$A$15:$D$37,3,FALSE),0),0)+IF($E412&lt;&gt;"",$E412*IFERROR(VLOOKUP('Start Here'!$B$11,'Start Here'!$A$15:$D$37,4,FALSE),0),0))</f>
        <v/>
      </c>
      <c r="J412" s="15" t="str">
        <f>IF($C412="","",IFERROR($I412,0)-IFERROR($H412,0))</f>
        <v/>
      </c>
      <c r="K412" s="16"/>
      <c r="L412" s="16"/>
      <c r="M412" s="16"/>
      <c r="N412" s="9"/>
      <c r="O412" s="9"/>
    </row>
    <row r="413" spans="1:15">
      <c r="A413" s="12"/>
      <c r="B413" s="9"/>
      <c r="C413" s="9"/>
      <c r="D413" s="13"/>
      <c r="E413" s="14"/>
      <c r="F413" s="15" t="str">
        <f>IF($C413="","",IFERROR(VLOOKUP($C413,'Start Here'!$A$15:$D$37,2,FALSE),0)+IF($D413&lt;&gt;"",$D413*IFERROR(VLOOKUP($C413,'Start Here'!$A$15:$D$37,3,FALSE),0),0)+IF($E413&lt;&gt;"",$E413*IFERROR(VLOOKUP($C413,'Start Here'!$A$15:$D$37,4,FALSE),0),0))</f>
        <v/>
      </c>
      <c r="G413" s="10"/>
      <c r="H413" s="15" t="str">
        <f>IF($G413&lt;&gt;"",IFERROR(1*$G413,$F413),$F413)</f>
        <v/>
      </c>
      <c r="I413" s="15" t="str">
        <f>IF($C413="","",IFERROR(VLOOKUP('Start Here'!$B$11,'Start Here'!$A$15:$D$37,2,FALSE),0)+IF($D413&lt;&gt;"",$D413*IFERROR(VLOOKUP('Start Here'!$B$11,'Start Here'!$A$15:$D$37,3,FALSE),0),0)+IF($E413&lt;&gt;"",$E413*IFERROR(VLOOKUP('Start Here'!$B$11,'Start Here'!$A$15:$D$37,4,FALSE),0),0))</f>
        <v/>
      </c>
      <c r="J413" s="15" t="str">
        <f>IF($C413="","",IFERROR($I413,0)-IFERROR($H413,0))</f>
        <v/>
      </c>
      <c r="K413" s="16"/>
      <c r="L413" s="16"/>
      <c r="M413" s="16"/>
      <c r="N413" s="9"/>
      <c r="O413" s="9"/>
    </row>
    <row r="414" spans="1:15">
      <c r="A414" s="12"/>
      <c r="B414" s="9"/>
      <c r="C414" s="9"/>
      <c r="D414" s="13"/>
      <c r="E414" s="14"/>
      <c r="F414" s="15" t="str">
        <f>IF($C414="","",IFERROR(VLOOKUP($C414,'Start Here'!$A$15:$D$37,2,FALSE),0)+IF($D414&lt;&gt;"",$D414*IFERROR(VLOOKUP($C414,'Start Here'!$A$15:$D$37,3,FALSE),0),0)+IF($E414&lt;&gt;"",$E414*IFERROR(VLOOKUP($C414,'Start Here'!$A$15:$D$37,4,FALSE),0),0))</f>
        <v/>
      </c>
      <c r="G414" s="10"/>
      <c r="H414" s="15" t="str">
        <f>IF($G414&lt;&gt;"",IFERROR(1*$G414,$F414),$F414)</f>
        <v/>
      </c>
      <c r="I414" s="15" t="str">
        <f>IF($C414="","",IFERROR(VLOOKUP('Start Here'!$B$11,'Start Here'!$A$15:$D$37,2,FALSE),0)+IF($D414&lt;&gt;"",$D414*IFERROR(VLOOKUP('Start Here'!$B$11,'Start Here'!$A$15:$D$37,3,FALSE),0),0)+IF($E414&lt;&gt;"",$E414*IFERROR(VLOOKUP('Start Here'!$B$11,'Start Here'!$A$15:$D$37,4,FALSE),0),0))</f>
        <v/>
      </c>
      <c r="J414" s="15" t="str">
        <f>IF($C414="","",IFERROR($I414,0)-IFERROR($H414,0))</f>
        <v/>
      </c>
      <c r="K414" s="16"/>
      <c r="L414" s="16"/>
      <c r="M414" s="16"/>
      <c r="N414" s="9"/>
      <c r="O414" s="9"/>
    </row>
    <row r="415" spans="1:15">
      <c r="A415" s="12"/>
      <c r="B415" s="9"/>
      <c r="C415" s="9"/>
      <c r="D415" s="13"/>
      <c r="E415" s="14"/>
      <c r="F415" s="15" t="str">
        <f>IF($C415="","",IFERROR(VLOOKUP($C415,'Start Here'!$A$15:$D$37,2,FALSE),0)+IF($D415&lt;&gt;"",$D415*IFERROR(VLOOKUP($C415,'Start Here'!$A$15:$D$37,3,FALSE),0),0)+IF($E415&lt;&gt;"",$E415*IFERROR(VLOOKUP($C415,'Start Here'!$A$15:$D$37,4,FALSE),0),0))</f>
        <v/>
      </c>
      <c r="G415" s="10"/>
      <c r="H415" s="15" t="str">
        <f>IF($G415&lt;&gt;"",IFERROR(1*$G415,$F415),$F415)</f>
        <v/>
      </c>
      <c r="I415" s="15" t="str">
        <f>IF($C415="","",IFERROR(VLOOKUP('Start Here'!$B$11,'Start Here'!$A$15:$D$37,2,FALSE),0)+IF($D415&lt;&gt;"",$D415*IFERROR(VLOOKUP('Start Here'!$B$11,'Start Here'!$A$15:$D$37,3,FALSE),0),0)+IF($E415&lt;&gt;"",$E415*IFERROR(VLOOKUP('Start Here'!$B$11,'Start Here'!$A$15:$D$37,4,FALSE),0),0))</f>
        <v/>
      </c>
      <c r="J415" s="15" t="str">
        <f>IF($C415="","",IFERROR($I415,0)-IFERROR($H415,0))</f>
        <v/>
      </c>
      <c r="K415" s="16"/>
      <c r="L415" s="16"/>
      <c r="M415" s="16"/>
      <c r="N415" s="9"/>
      <c r="O415" s="9"/>
    </row>
    <row r="416" spans="1:15">
      <c r="A416" s="12"/>
      <c r="B416" s="9"/>
      <c r="C416" s="9"/>
      <c r="D416" s="13"/>
      <c r="E416" s="14"/>
      <c r="F416" s="15" t="str">
        <f>IF($C416="","",IFERROR(VLOOKUP($C416,'Start Here'!$A$15:$D$37,2,FALSE),0)+IF($D416&lt;&gt;"",$D416*IFERROR(VLOOKUP($C416,'Start Here'!$A$15:$D$37,3,FALSE),0),0)+IF($E416&lt;&gt;"",$E416*IFERROR(VLOOKUP($C416,'Start Here'!$A$15:$D$37,4,FALSE),0),0))</f>
        <v/>
      </c>
      <c r="G416" s="10"/>
      <c r="H416" s="15" t="str">
        <f>IF($G416&lt;&gt;"",IFERROR(1*$G416,$F416),$F416)</f>
        <v/>
      </c>
      <c r="I416" s="15" t="str">
        <f>IF($C416="","",IFERROR(VLOOKUP('Start Here'!$B$11,'Start Here'!$A$15:$D$37,2,FALSE),0)+IF($D416&lt;&gt;"",$D416*IFERROR(VLOOKUP('Start Here'!$B$11,'Start Here'!$A$15:$D$37,3,FALSE),0),0)+IF($E416&lt;&gt;"",$E416*IFERROR(VLOOKUP('Start Here'!$B$11,'Start Here'!$A$15:$D$37,4,FALSE),0),0))</f>
        <v/>
      </c>
      <c r="J416" s="15" t="str">
        <f>IF($C416="","",IFERROR($I416,0)-IFERROR($H416,0))</f>
        <v/>
      </c>
      <c r="K416" s="16"/>
      <c r="L416" s="16"/>
      <c r="M416" s="16"/>
      <c r="N416" s="9"/>
      <c r="O416" s="9"/>
    </row>
    <row r="417" spans="1:15">
      <c r="A417" s="12"/>
      <c r="B417" s="9"/>
      <c r="C417" s="9"/>
      <c r="D417" s="13"/>
      <c r="E417" s="14"/>
      <c r="F417" s="15" t="str">
        <f>IF($C417="","",IFERROR(VLOOKUP($C417,'Start Here'!$A$15:$D$37,2,FALSE),0)+IF($D417&lt;&gt;"",$D417*IFERROR(VLOOKUP($C417,'Start Here'!$A$15:$D$37,3,FALSE),0),0)+IF($E417&lt;&gt;"",$E417*IFERROR(VLOOKUP($C417,'Start Here'!$A$15:$D$37,4,FALSE),0),0))</f>
        <v/>
      </c>
      <c r="G417" s="10"/>
      <c r="H417" s="15" t="str">
        <f>IF($G417&lt;&gt;"",IFERROR(1*$G417,$F417),$F417)</f>
        <v/>
      </c>
      <c r="I417" s="15" t="str">
        <f>IF($C417="","",IFERROR(VLOOKUP('Start Here'!$B$11,'Start Here'!$A$15:$D$37,2,FALSE),0)+IF($D417&lt;&gt;"",$D417*IFERROR(VLOOKUP('Start Here'!$B$11,'Start Here'!$A$15:$D$37,3,FALSE),0),0)+IF($E417&lt;&gt;"",$E417*IFERROR(VLOOKUP('Start Here'!$B$11,'Start Here'!$A$15:$D$37,4,FALSE),0),0))</f>
        <v/>
      </c>
      <c r="J417" s="15" t="str">
        <f>IF($C417="","",IFERROR($I417,0)-IFERROR($H417,0))</f>
        <v/>
      </c>
      <c r="K417" s="16"/>
      <c r="L417" s="16"/>
      <c r="M417" s="16"/>
      <c r="N417" s="9"/>
      <c r="O417" s="9"/>
    </row>
    <row r="418" spans="1:15">
      <c r="A418" s="12"/>
      <c r="B418" s="9"/>
      <c r="C418" s="9"/>
      <c r="D418" s="13"/>
      <c r="E418" s="14"/>
      <c r="F418" s="15" t="str">
        <f>IF($C418="","",IFERROR(VLOOKUP($C418,'Start Here'!$A$15:$D$37,2,FALSE),0)+IF($D418&lt;&gt;"",$D418*IFERROR(VLOOKUP($C418,'Start Here'!$A$15:$D$37,3,FALSE),0),0)+IF($E418&lt;&gt;"",$E418*IFERROR(VLOOKUP($C418,'Start Here'!$A$15:$D$37,4,FALSE),0),0))</f>
        <v/>
      </c>
      <c r="G418" s="10"/>
      <c r="H418" s="15" t="str">
        <f>IF($G418&lt;&gt;"",IFERROR(1*$G418,$F418),$F418)</f>
        <v/>
      </c>
      <c r="I418" s="15" t="str">
        <f>IF($C418="","",IFERROR(VLOOKUP('Start Here'!$B$11,'Start Here'!$A$15:$D$37,2,FALSE),0)+IF($D418&lt;&gt;"",$D418*IFERROR(VLOOKUP('Start Here'!$B$11,'Start Here'!$A$15:$D$37,3,FALSE),0),0)+IF($E418&lt;&gt;"",$E418*IFERROR(VLOOKUP('Start Here'!$B$11,'Start Here'!$A$15:$D$37,4,FALSE),0),0))</f>
        <v/>
      </c>
      <c r="J418" s="15" t="str">
        <f>IF($C418="","",IFERROR($I418,0)-IFERROR($H418,0))</f>
        <v/>
      </c>
      <c r="K418" s="16"/>
      <c r="L418" s="16"/>
      <c r="M418" s="16"/>
      <c r="N418" s="9"/>
      <c r="O418" s="9"/>
    </row>
    <row r="419" spans="1:15">
      <c r="A419" s="12"/>
      <c r="B419" s="9"/>
      <c r="C419" s="9"/>
      <c r="D419" s="13"/>
      <c r="E419" s="14"/>
      <c r="F419" s="15" t="str">
        <f>IF($C419="","",IFERROR(VLOOKUP($C419,'Start Here'!$A$15:$D$37,2,FALSE),0)+IF($D419&lt;&gt;"",$D419*IFERROR(VLOOKUP($C419,'Start Here'!$A$15:$D$37,3,FALSE),0),0)+IF($E419&lt;&gt;"",$E419*IFERROR(VLOOKUP($C419,'Start Here'!$A$15:$D$37,4,FALSE),0),0))</f>
        <v/>
      </c>
      <c r="G419" s="10"/>
      <c r="H419" s="15" t="str">
        <f>IF($G419&lt;&gt;"",IFERROR(1*$G419,$F419),$F419)</f>
        <v/>
      </c>
      <c r="I419" s="15" t="str">
        <f>IF($C419="","",IFERROR(VLOOKUP('Start Here'!$B$11,'Start Here'!$A$15:$D$37,2,FALSE),0)+IF($D419&lt;&gt;"",$D419*IFERROR(VLOOKUP('Start Here'!$B$11,'Start Here'!$A$15:$D$37,3,FALSE),0),0)+IF($E419&lt;&gt;"",$E419*IFERROR(VLOOKUP('Start Here'!$B$11,'Start Here'!$A$15:$D$37,4,FALSE),0),0))</f>
        <v/>
      </c>
      <c r="J419" s="15" t="str">
        <f>IF($C419="","",IFERROR($I419,0)-IFERROR($H419,0))</f>
        <v/>
      </c>
      <c r="K419" s="16"/>
      <c r="L419" s="16"/>
      <c r="M419" s="16"/>
      <c r="N419" s="9"/>
      <c r="O419" s="9"/>
    </row>
    <row r="420" spans="1:15">
      <c r="A420" s="12"/>
      <c r="B420" s="9"/>
      <c r="C420" s="9"/>
      <c r="D420" s="13"/>
      <c r="E420" s="14"/>
      <c r="F420" s="15" t="str">
        <f>IF($C420="","",IFERROR(VLOOKUP($C420,'Start Here'!$A$15:$D$37,2,FALSE),0)+IF($D420&lt;&gt;"",$D420*IFERROR(VLOOKUP($C420,'Start Here'!$A$15:$D$37,3,FALSE),0),0)+IF($E420&lt;&gt;"",$E420*IFERROR(VLOOKUP($C420,'Start Here'!$A$15:$D$37,4,FALSE),0),0))</f>
        <v/>
      </c>
      <c r="G420" s="10"/>
      <c r="H420" s="15" t="str">
        <f>IF($G420&lt;&gt;"",IFERROR(1*$G420,$F420),$F420)</f>
        <v/>
      </c>
      <c r="I420" s="15" t="str">
        <f>IF($C420="","",IFERROR(VLOOKUP('Start Here'!$B$11,'Start Here'!$A$15:$D$37,2,FALSE),0)+IF($D420&lt;&gt;"",$D420*IFERROR(VLOOKUP('Start Here'!$B$11,'Start Here'!$A$15:$D$37,3,FALSE),0),0)+IF($E420&lt;&gt;"",$E420*IFERROR(VLOOKUP('Start Here'!$B$11,'Start Here'!$A$15:$D$37,4,FALSE),0),0))</f>
        <v/>
      </c>
      <c r="J420" s="15" t="str">
        <f>IF($C420="","",IFERROR($I420,0)-IFERROR($H420,0))</f>
        <v/>
      </c>
      <c r="K420" s="16"/>
      <c r="L420" s="16"/>
      <c r="M420" s="16"/>
      <c r="N420" s="9"/>
      <c r="O420" s="9"/>
    </row>
    <row r="421" spans="1:15">
      <c r="A421" s="12"/>
      <c r="B421" s="9"/>
      <c r="C421" s="9"/>
      <c r="D421" s="13"/>
      <c r="E421" s="14"/>
      <c r="F421" s="15" t="str">
        <f>IF($C421="","",IFERROR(VLOOKUP($C421,'Start Here'!$A$15:$D$37,2,FALSE),0)+IF($D421&lt;&gt;"",$D421*IFERROR(VLOOKUP($C421,'Start Here'!$A$15:$D$37,3,FALSE),0),0)+IF($E421&lt;&gt;"",$E421*IFERROR(VLOOKUP($C421,'Start Here'!$A$15:$D$37,4,FALSE),0),0))</f>
        <v/>
      </c>
      <c r="G421" s="10"/>
      <c r="H421" s="15" t="str">
        <f>IF($G421&lt;&gt;"",IFERROR(1*$G421,$F421),$F421)</f>
        <v/>
      </c>
      <c r="I421" s="15" t="str">
        <f>IF($C421="","",IFERROR(VLOOKUP('Start Here'!$B$11,'Start Here'!$A$15:$D$37,2,FALSE),0)+IF($D421&lt;&gt;"",$D421*IFERROR(VLOOKUP('Start Here'!$B$11,'Start Here'!$A$15:$D$37,3,FALSE),0),0)+IF($E421&lt;&gt;"",$E421*IFERROR(VLOOKUP('Start Here'!$B$11,'Start Here'!$A$15:$D$37,4,FALSE),0),0))</f>
        <v/>
      </c>
      <c r="J421" s="15" t="str">
        <f>IF($C421="","",IFERROR($I421,0)-IFERROR($H421,0))</f>
        <v/>
      </c>
      <c r="K421" s="16"/>
      <c r="L421" s="16"/>
      <c r="M421" s="16"/>
      <c r="N421" s="9"/>
      <c r="O421" s="9"/>
    </row>
    <row r="422" spans="1:15">
      <c r="A422" s="12"/>
      <c r="B422" s="9"/>
      <c r="C422" s="9"/>
      <c r="D422" s="13"/>
      <c r="E422" s="14"/>
      <c r="F422" s="15" t="str">
        <f>IF($C422="","",IFERROR(VLOOKUP($C422,'Start Here'!$A$15:$D$37,2,FALSE),0)+IF($D422&lt;&gt;"",$D422*IFERROR(VLOOKUP($C422,'Start Here'!$A$15:$D$37,3,FALSE),0),0)+IF($E422&lt;&gt;"",$E422*IFERROR(VLOOKUP($C422,'Start Here'!$A$15:$D$37,4,FALSE),0),0))</f>
        <v/>
      </c>
      <c r="G422" s="10"/>
      <c r="H422" s="15" t="str">
        <f>IF($G422&lt;&gt;"",IFERROR(1*$G422,$F422),$F422)</f>
        <v/>
      </c>
      <c r="I422" s="15" t="str">
        <f>IF($C422="","",IFERROR(VLOOKUP('Start Here'!$B$11,'Start Here'!$A$15:$D$37,2,FALSE),0)+IF($D422&lt;&gt;"",$D422*IFERROR(VLOOKUP('Start Here'!$B$11,'Start Here'!$A$15:$D$37,3,FALSE),0),0)+IF($E422&lt;&gt;"",$E422*IFERROR(VLOOKUP('Start Here'!$B$11,'Start Here'!$A$15:$D$37,4,FALSE),0),0))</f>
        <v/>
      </c>
      <c r="J422" s="15" t="str">
        <f>IF($C422="","",IFERROR($I422,0)-IFERROR($H422,0))</f>
        <v/>
      </c>
      <c r="K422" s="16"/>
      <c r="L422" s="16"/>
      <c r="M422" s="16"/>
      <c r="N422" s="9"/>
      <c r="O422" s="9"/>
    </row>
    <row r="423" spans="1:15">
      <c r="A423" s="12"/>
      <c r="B423" s="9"/>
      <c r="C423" s="9"/>
      <c r="D423" s="13"/>
      <c r="E423" s="14"/>
      <c r="F423" s="15" t="str">
        <f>IF($C423="","",IFERROR(VLOOKUP($C423,'Start Here'!$A$15:$D$37,2,FALSE),0)+IF($D423&lt;&gt;"",$D423*IFERROR(VLOOKUP($C423,'Start Here'!$A$15:$D$37,3,FALSE),0),0)+IF($E423&lt;&gt;"",$E423*IFERROR(VLOOKUP($C423,'Start Here'!$A$15:$D$37,4,FALSE),0),0))</f>
        <v/>
      </c>
      <c r="G423" s="10"/>
      <c r="H423" s="15" t="str">
        <f>IF($G423&lt;&gt;"",IFERROR(1*$G423,$F423),$F423)</f>
        <v/>
      </c>
      <c r="I423" s="15" t="str">
        <f>IF($C423="","",IFERROR(VLOOKUP('Start Here'!$B$11,'Start Here'!$A$15:$D$37,2,FALSE),0)+IF($D423&lt;&gt;"",$D423*IFERROR(VLOOKUP('Start Here'!$B$11,'Start Here'!$A$15:$D$37,3,FALSE),0),0)+IF($E423&lt;&gt;"",$E423*IFERROR(VLOOKUP('Start Here'!$B$11,'Start Here'!$A$15:$D$37,4,FALSE),0),0))</f>
        <v/>
      </c>
      <c r="J423" s="15" t="str">
        <f>IF($C423="","",IFERROR($I423,0)-IFERROR($H423,0))</f>
        <v/>
      </c>
      <c r="K423" s="16"/>
      <c r="L423" s="16"/>
      <c r="M423" s="16"/>
      <c r="N423" s="9"/>
      <c r="O423" s="9"/>
    </row>
    <row r="424" spans="1:15">
      <c r="A424" s="12"/>
      <c r="B424" s="9"/>
      <c r="C424" s="9"/>
      <c r="D424" s="13"/>
      <c r="E424" s="14"/>
      <c r="F424" s="15" t="str">
        <f>IF($C424="","",IFERROR(VLOOKUP($C424,'Start Here'!$A$15:$D$37,2,FALSE),0)+IF($D424&lt;&gt;"",$D424*IFERROR(VLOOKUP($C424,'Start Here'!$A$15:$D$37,3,FALSE),0),0)+IF($E424&lt;&gt;"",$E424*IFERROR(VLOOKUP($C424,'Start Here'!$A$15:$D$37,4,FALSE),0),0))</f>
        <v/>
      </c>
      <c r="G424" s="10"/>
      <c r="H424" s="15" t="str">
        <f>IF($G424&lt;&gt;"",IFERROR(1*$G424,$F424),$F424)</f>
        <v/>
      </c>
      <c r="I424" s="15" t="str">
        <f>IF($C424="","",IFERROR(VLOOKUP('Start Here'!$B$11,'Start Here'!$A$15:$D$37,2,FALSE),0)+IF($D424&lt;&gt;"",$D424*IFERROR(VLOOKUP('Start Here'!$B$11,'Start Here'!$A$15:$D$37,3,FALSE),0),0)+IF($E424&lt;&gt;"",$E424*IFERROR(VLOOKUP('Start Here'!$B$11,'Start Here'!$A$15:$D$37,4,FALSE),0),0))</f>
        <v/>
      </c>
      <c r="J424" s="15" t="str">
        <f>IF($C424="","",IFERROR($I424,0)-IFERROR($H424,0))</f>
        <v/>
      </c>
      <c r="K424" s="16"/>
      <c r="L424" s="16"/>
      <c r="M424" s="16"/>
      <c r="N424" s="9"/>
      <c r="O424" s="9"/>
    </row>
    <row r="425" spans="1:15">
      <c r="A425" s="12"/>
      <c r="B425" s="9"/>
      <c r="C425" s="9"/>
      <c r="D425" s="13"/>
      <c r="E425" s="14"/>
      <c r="F425" s="15" t="str">
        <f>IF($C425="","",IFERROR(VLOOKUP($C425,'Start Here'!$A$15:$D$37,2,FALSE),0)+IF($D425&lt;&gt;"",$D425*IFERROR(VLOOKUP($C425,'Start Here'!$A$15:$D$37,3,FALSE),0),0)+IF($E425&lt;&gt;"",$E425*IFERROR(VLOOKUP($C425,'Start Here'!$A$15:$D$37,4,FALSE),0),0))</f>
        <v/>
      </c>
      <c r="G425" s="10"/>
      <c r="H425" s="15" t="str">
        <f>IF($G425&lt;&gt;"",IFERROR(1*$G425,$F425),$F425)</f>
        <v/>
      </c>
      <c r="I425" s="15" t="str">
        <f>IF($C425="","",IFERROR(VLOOKUP('Start Here'!$B$11,'Start Here'!$A$15:$D$37,2,FALSE),0)+IF($D425&lt;&gt;"",$D425*IFERROR(VLOOKUP('Start Here'!$B$11,'Start Here'!$A$15:$D$37,3,FALSE),0),0)+IF($E425&lt;&gt;"",$E425*IFERROR(VLOOKUP('Start Here'!$B$11,'Start Here'!$A$15:$D$37,4,FALSE),0),0))</f>
        <v/>
      </c>
      <c r="J425" s="15" t="str">
        <f>IF($C425="","",IFERROR($I425,0)-IFERROR($H425,0))</f>
        <v/>
      </c>
      <c r="K425" s="16"/>
      <c r="L425" s="16"/>
      <c r="M425" s="16"/>
      <c r="N425" s="9"/>
      <c r="O425" s="9"/>
    </row>
    <row r="426" spans="1:15">
      <c r="A426" s="12"/>
      <c r="B426" s="9"/>
      <c r="C426" s="9"/>
      <c r="D426" s="13"/>
      <c r="E426" s="14"/>
      <c r="F426" s="15" t="str">
        <f>IF($C426="","",IFERROR(VLOOKUP($C426,'Start Here'!$A$15:$D$37,2,FALSE),0)+IF($D426&lt;&gt;"",$D426*IFERROR(VLOOKUP($C426,'Start Here'!$A$15:$D$37,3,FALSE),0),0)+IF($E426&lt;&gt;"",$E426*IFERROR(VLOOKUP($C426,'Start Here'!$A$15:$D$37,4,FALSE),0),0))</f>
        <v/>
      </c>
      <c r="G426" s="10"/>
      <c r="H426" s="15" t="str">
        <f>IF($G426&lt;&gt;"",IFERROR(1*$G426,$F426),$F426)</f>
        <v/>
      </c>
      <c r="I426" s="15" t="str">
        <f>IF($C426="","",IFERROR(VLOOKUP('Start Here'!$B$11,'Start Here'!$A$15:$D$37,2,FALSE),0)+IF($D426&lt;&gt;"",$D426*IFERROR(VLOOKUP('Start Here'!$B$11,'Start Here'!$A$15:$D$37,3,FALSE),0),0)+IF($E426&lt;&gt;"",$E426*IFERROR(VLOOKUP('Start Here'!$B$11,'Start Here'!$A$15:$D$37,4,FALSE),0),0))</f>
        <v/>
      </c>
      <c r="J426" s="15" t="str">
        <f>IF($C426="","",IFERROR($I426,0)-IFERROR($H426,0))</f>
        <v/>
      </c>
      <c r="K426" s="16"/>
      <c r="L426" s="16"/>
      <c r="M426" s="16"/>
      <c r="N426" s="9"/>
      <c r="O426" s="9"/>
    </row>
    <row r="427" spans="1:15">
      <c r="A427" s="12"/>
      <c r="B427" s="9"/>
      <c r="C427" s="9"/>
      <c r="D427" s="13"/>
      <c r="E427" s="14"/>
      <c r="F427" s="15" t="str">
        <f>IF($C427="","",IFERROR(VLOOKUP($C427,'Start Here'!$A$15:$D$37,2,FALSE),0)+IF($D427&lt;&gt;"",$D427*IFERROR(VLOOKUP($C427,'Start Here'!$A$15:$D$37,3,FALSE),0),0)+IF($E427&lt;&gt;"",$E427*IFERROR(VLOOKUP($C427,'Start Here'!$A$15:$D$37,4,FALSE),0),0))</f>
        <v/>
      </c>
      <c r="G427" s="10"/>
      <c r="H427" s="15" t="str">
        <f>IF($G427&lt;&gt;"",IFERROR(1*$G427,$F427),$F427)</f>
        <v/>
      </c>
      <c r="I427" s="15" t="str">
        <f>IF($C427="","",IFERROR(VLOOKUP('Start Here'!$B$11,'Start Here'!$A$15:$D$37,2,FALSE),0)+IF($D427&lt;&gt;"",$D427*IFERROR(VLOOKUP('Start Here'!$B$11,'Start Here'!$A$15:$D$37,3,FALSE),0),0)+IF($E427&lt;&gt;"",$E427*IFERROR(VLOOKUP('Start Here'!$B$11,'Start Here'!$A$15:$D$37,4,FALSE),0),0))</f>
        <v/>
      </c>
      <c r="J427" s="15" t="str">
        <f>IF($C427="","",IFERROR($I427,0)-IFERROR($H427,0))</f>
        <v/>
      </c>
      <c r="K427" s="16"/>
      <c r="L427" s="16"/>
      <c r="M427" s="16"/>
      <c r="N427" s="9"/>
      <c r="O427" s="9"/>
    </row>
    <row r="428" spans="1:15">
      <c r="A428" s="12"/>
      <c r="B428" s="9"/>
      <c r="C428" s="9"/>
      <c r="D428" s="13"/>
      <c r="E428" s="14"/>
      <c r="F428" s="15" t="str">
        <f>IF($C428="","",IFERROR(VLOOKUP($C428,'Start Here'!$A$15:$D$37,2,FALSE),0)+IF($D428&lt;&gt;"",$D428*IFERROR(VLOOKUP($C428,'Start Here'!$A$15:$D$37,3,FALSE),0),0)+IF($E428&lt;&gt;"",$E428*IFERROR(VLOOKUP($C428,'Start Here'!$A$15:$D$37,4,FALSE),0),0))</f>
        <v/>
      </c>
      <c r="G428" s="10"/>
      <c r="H428" s="15" t="str">
        <f>IF($G428&lt;&gt;"",IFERROR(1*$G428,$F428),$F428)</f>
        <v/>
      </c>
      <c r="I428" s="15" t="str">
        <f>IF($C428="","",IFERROR(VLOOKUP('Start Here'!$B$11,'Start Here'!$A$15:$D$37,2,FALSE),0)+IF($D428&lt;&gt;"",$D428*IFERROR(VLOOKUP('Start Here'!$B$11,'Start Here'!$A$15:$D$37,3,FALSE),0),0)+IF($E428&lt;&gt;"",$E428*IFERROR(VLOOKUP('Start Here'!$B$11,'Start Here'!$A$15:$D$37,4,FALSE),0),0))</f>
        <v/>
      </c>
      <c r="J428" s="15" t="str">
        <f>IF($C428="","",IFERROR($I428,0)-IFERROR($H428,0))</f>
        <v/>
      </c>
      <c r="K428" s="16"/>
      <c r="L428" s="16"/>
      <c r="M428" s="16"/>
      <c r="N428" s="9"/>
      <c r="O428" s="9"/>
    </row>
    <row r="429" spans="1:15">
      <c r="A429" s="12"/>
      <c r="B429" s="9"/>
      <c r="C429" s="9"/>
      <c r="D429" s="13"/>
      <c r="E429" s="14"/>
      <c r="F429" s="15" t="str">
        <f>IF($C429="","",IFERROR(VLOOKUP($C429,'Start Here'!$A$15:$D$37,2,FALSE),0)+IF($D429&lt;&gt;"",$D429*IFERROR(VLOOKUP($C429,'Start Here'!$A$15:$D$37,3,FALSE),0),0)+IF($E429&lt;&gt;"",$E429*IFERROR(VLOOKUP($C429,'Start Here'!$A$15:$D$37,4,FALSE),0),0))</f>
        <v/>
      </c>
      <c r="G429" s="10"/>
      <c r="H429" s="15" t="str">
        <f>IF($G429&lt;&gt;"",IFERROR(1*$G429,$F429),$F429)</f>
        <v/>
      </c>
      <c r="I429" s="15" t="str">
        <f>IF($C429="","",IFERROR(VLOOKUP('Start Here'!$B$11,'Start Here'!$A$15:$D$37,2,FALSE),0)+IF($D429&lt;&gt;"",$D429*IFERROR(VLOOKUP('Start Here'!$B$11,'Start Here'!$A$15:$D$37,3,FALSE),0),0)+IF($E429&lt;&gt;"",$E429*IFERROR(VLOOKUP('Start Here'!$B$11,'Start Here'!$A$15:$D$37,4,FALSE),0),0))</f>
        <v/>
      </c>
      <c r="J429" s="15" t="str">
        <f>IF($C429="","",IFERROR($I429,0)-IFERROR($H429,0))</f>
        <v/>
      </c>
      <c r="K429" s="16"/>
      <c r="L429" s="16"/>
      <c r="M429" s="16"/>
      <c r="N429" s="9"/>
      <c r="O429" s="9"/>
    </row>
    <row r="430" spans="1:15">
      <c r="A430" s="12"/>
      <c r="B430" s="9"/>
      <c r="C430" s="9"/>
      <c r="D430" s="13"/>
      <c r="E430" s="14"/>
      <c r="F430" s="15" t="str">
        <f>IF($C430="","",IFERROR(VLOOKUP($C430,'Start Here'!$A$15:$D$37,2,FALSE),0)+IF($D430&lt;&gt;"",$D430*IFERROR(VLOOKUP($C430,'Start Here'!$A$15:$D$37,3,FALSE),0),0)+IF($E430&lt;&gt;"",$E430*IFERROR(VLOOKUP($C430,'Start Here'!$A$15:$D$37,4,FALSE),0),0))</f>
        <v/>
      </c>
      <c r="G430" s="10"/>
      <c r="H430" s="15" t="str">
        <f>IF($G430&lt;&gt;"",IFERROR(1*$G430,$F430),$F430)</f>
        <v/>
      </c>
      <c r="I430" s="15" t="str">
        <f>IF($C430="","",IFERROR(VLOOKUP('Start Here'!$B$11,'Start Here'!$A$15:$D$37,2,FALSE),0)+IF($D430&lt;&gt;"",$D430*IFERROR(VLOOKUP('Start Here'!$B$11,'Start Here'!$A$15:$D$37,3,FALSE),0),0)+IF($E430&lt;&gt;"",$E430*IFERROR(VLOOKUP('Start Here'!$B$11,'Start Here'!$A$15:$D$37,4,FALSE),0),0))</f>
        <v/>
      </c>
      <c r="J430" s="15" t="str">
        <f>IF($C430="","",IFERROR($I430,0)-IFERROR($H430,0))</f>
        <v/>
      </c>
      <c r="K430" s="16"/>
      <c r="L430" s="16"/>
      <c r="M430" s="16"/>
      <c r="N430" s="9"/>
      <c r="O430" s="9"/>
    </row>
    <row r="431" spans="1:15">
      <c r="A431" s="12"/>
      <c r="B431" s="9"/>
      <c r="C431" s="9"/>
      <c r="D431" s="13"/>
      <c r="E431" s="14"/>
      <c r="F431" s="15" t="str">
        <f>IF($C431="","",IFERROR(VLOOKUP($C431,'Start Here'!$A$15:$D$37,2,FALSE),0)+IF($D431&lt;&gt;"",$D431*IFERROR(VLOOKUP($C431,'Start Here'!$A$15:$D$37,3,FALSE),0),0)+IF($E431&lt;&gt;"",$E431*IFERROR(VLOOKUP($C431,'Start Here'!$A$15:$D$37,4,FALSE),0),0))</f>
        <v/>
      </c>
      <c r="G431" s="10"/>
      <c r="H431" s="15" t="str">
        <f>IF($G431&lt;&gt;"",IFERROR(1*$G431,$F431),$F431)</f>
        <v/>
      </c>
      <c r="I431" s="15" t="str">
        <f>IF($C431="","",IFERROR(VLOOKUP('Start Here'!$B$11,'Start Here'!$A$15:$D$37,2,FALSE),0)+IF($D431&lt;&gt;"",$D431*IFERROR(VLOOKUP('Start Here'!$B$11,'Start Here'!$A$15:$D$37,3,FALSE),0),0)+IF($E431&lt;&gt;"",$E431*IFERROR(VLOOKUP('Start Here'!$B$11,'Start Here'!$A$15:$D$37,4,FALSE),0),0))</f>
        <v/>
      </c>
      <c r="J431" s="15" t="str">
        <f>IF($C431="","",IFERROR($I431,0)-IFERROR($H431,0))</f>
        <v/>
      </c>
      <c r="K431" s="16"/>
      <c r="L431" s="16"/>
      <c r="M431" s="16"/>
      <c r="N431" s="9"/>
      <c r="O431" s="9"/>
    </row>
    <row r="432" spans="1:15">
      <c r="A432" s="12"/>
      <c r="B432" s="9"/>
      <c r="C432" s="9"/>
      <c r="D432" s="13"/>
      <c r="E432" s="14"/>
      <c r="F432" s="15" t="str">
        <f>IF($C432="","",IFERROR(VLOOKUP($C432,'Start Here'!$A$15:$D$37,2,FALSE),0)+IF($D432&lt;&gt;"",$D432*IFERROR(VLOOKUP($C432,'Start Here'!$A$15:$D$37,3,FALSE),0),0)+IF($E432&lt;&gt;"",$E432*IFERROR(VLOOKUP($C432,'Start Here'!$A$15:$D$37,4,FALSE),0),0))</f>
        <v/>
      </c>
      <c r="G432" s="10"/>
      <c r="H432" s="15" t="str">
        <f>IF($G432&lt;&gt;"",IFERROR(1*$G432,$F432),$F432)</f>
        <v/>
      </c>
      <c r="I432" s="15" t="str">
        <f>IF($C432="","",IFERROR(VLOOKUP('Start Here'!$B$11,'Start Here'!$A$15:$D$37,2,FALSE),0)+IF($D432&lt;&gt;"",$D432*IFERROR(VLOOKUP('Start Here'!$B$11,'Start Here'!$A$15:$D$37,3,FALSE),0),0)+IF($E432&lt;&gt;"",$E432*IFERROR(VLOOKUP('Start Here'!$B$11,'Start Here'!$A$15:$D$37,4,FALSE),0),0))</f>
        <v/>
      </c>
      <c r="J432" s="15" t="str">
        <f>IF($C432="","",IFERROR($I432,0)-IFERROR($H432,0))</f>
        <v/>
      </c>
      <c r="K432" s="16"/>
      <c r="L432" s="16"/>
      <c r="M432" s="16"/>
      <c r="N432" s="9"/>
      <c r="O432" s="9"/>
    </row>
    <row r="433" spans="1:15">
      <c r="A433" s="12"/>
      <c r="B433" s="9"/>
      <c r="C433" s="9"/>
      <c r="D433" s="13"/>
      <c r="E433" s="14"/>
      <c r="F433" s="15" t="str">
        <f>IF($C433="","",IFERROR(VLOOKUP($C433,'Start Here'!$A$15:$D$37,2,FALSE),0)+IF($D433&lt;&gt;"",$D433*IFERROR(VLOOKUP($C433,'Start Here'!$A$15:$D$37,3,FALSE),0),0)+IF($E433&lt;&gt;"",$E433*IFERROR(VLOOKUP($C433,'Start Here'!$A$15:$D$37,4,FALSE),0),0))</f>
        <v/>
      </c>
      <c r="G433" s="10"/>
      <c r="H433" s="15" t="str">
        <f>IF($G433&lt;&gt;"",IFERROR(1*$G433,$F433),$F433)</f>
        <v/>
      </c>
      <c r="I433" s="15" t="str">
        <f>IF($C433="","",IFERROR(VLOOKUP('Start Here'!$B$11,'Start Here'!$A$15:$D$37,2,FALSE),0)+IF($D433&lt;&gt;"",$D433*IFERROR(VLOOKUP('Start Here'!$B$11,'Start Here'!$A$15:$D$37,3,FALSE),0),0)+IF($E433&lt;&gt;"",$E433*IFERROR(VLOOKUP('Start Here'!$B$11,'Start Here'!$A$15:$D$37,4,FALSE),0),0))</f>
        <v/>
      </c>
      <c r="J433" s="15" t="str">
        <f>IF($C433="","",IFERROR($I433,0)-IFERROR($H433,0))</f>
        <v/>
      </c>
      <c r="K433" s="16"/>
      <c r="L433" s="16"/>
      <c r="M433" s="16"/>
      <c r="N433" s="9"/>
      <c r="O433" s="9"/>
    </row>
    <row r="434" spans="1:15">
      <c r="A434" s="12"/>
      <c r="B434" s="9"/>
      <c r="C434" s="9"/>
      <c r="D434" s="13"/>
      <c r="E434" s="14"/>
      <c r="F434" s="15" t="str">
        <f>IF($C434="","",IFERROR(VLOOKUP($C434,'Start Here'!$A$15:$D$37,2,FALSE),0)+IF($D434&lt;&gt;"",$D434*IFERROR(VLOOKUP($C434,'Start Here'!$A$15:$D$37,3,FALSE),0),0)+IF($E434&lt;&gt;"",$E434*IFERROR(VLOOKUP($C434,'Start Here'!$A$15:$D$37,4,FALSE),0),0))</f>
        <v/>
      </c>
      <c r="G434" s="10"/>
      <c r="H434" s="15" t="str">
        <f>IF($G434&lt;&gt;"",IFERROR(1*$G434,$F434),$F434)</f>
        <v/>
      </c>
      <c r="I434" s="15" t="str">
        <f>IF($C434="","",IFERROR(VLOOKUP('Start Here'!$B$11,'Start Here'!$A$15:$D$37,2,FALSE),0)+IF($D434&lt;&gt;"",$D434*IFERROR(VLOOKUP('Start Here'!$B$11,'Start Here'!$A$15:$D$37,3,FALSE),0),0)+IF($E434&lt;&gt;"",$E434*IFERROR(VLOOKUP('Start Here'!$B$11,'Start Here'!$A$15:$D$37,4,FALSE),0),0))</f>
        <v/>
      </c>
      <c r="J434" s="15" t="str">
        <f>IF($C434="","",IFERROR($I434,0)-IFERROR($H434,0))</f>
        <v/>
      </c>
      <c r="K434" s="16"/>
      <c r="L434" s="16"/>
      <c r="M434" s="16"/>
      <c r="N434" s="9"/>
      <c r="O434" s="9"/>
    </row>
    <row r="435" spans="1:15">
      <c r="A435" s="12"/>
      <c r="B435" s="9"/>
      <c r="C435" s="9"/>
      <c r="D435" s="13"/>
      <c r="E435" s="14"/>
      <c r="F435" s="15" t="str">
        <f>IF($C435="","",IFERROR(VLOOKUP($C435,'Start Here'!$A$15:$D$37,2,FALSE),0)+IF($D435&lt;&gt;"",$D435*IFERROR(VLOOKUP($C435,'Start Here'!$A$15:$D$37,3,FALSE),0),0)+IF($E435&lt;&gt;"",$E435*IFERROR(VLOOKUP($C435,'Start Here'!$A$15:$D$37,4,FALSE),0),0))</f>
        <v/>
      </c>
      <c r="G435" s="10"/>
      <c r="H435" s="15" t="str">
        <f>IF($G435&lt;&gt;"",IFERROR(1*$G435,$F435),$F435)</f>
        <v/>
      </c>
      <c r="I435" s="15" t="str">
        <f>IF($C435="","",IFERROR(VLOOKUP('Start Here'!$B$11,'Start Here'!$A$15:$D$37,2,FALSE),0)+IF($D435&lt;&gt;"",$D435*IFERROR(VLOOKUP('Start Here'!$B$11,'Start Here'!$A$15:$D$37,3,FALSE),0),0)+IF($E435&lt;&gt;"",$E435*IFERROR(VLOOKUP('Start Here'!$B$11,'Start Here'!$A$15:$D$37,4,FALSE),0),0))</f>
        <v/>
      </c>
      <c r="J435" s="15" t="str">
        <f>IF($C435="","",IFERROR($I435,0)-IFERROR($H435,0))</f>
        <v/>
      </c>
      <c r="K435" s="16"/>
      <c r="L435" s="16"/>
      <c r="M435" s="16"/>
      <c r="N435" s="9"/>
      <c r="O435" s="9"/>
    </row>
    <row r="436" spans="1:15">
      <c r="A436" s="12"/>
      <c r="B436" s="9"/>
      <c r="C436" s="9"/>
      <c r="D436" s="13"/>
      <c r="E436" s="14"/>
      <c r="F436" s="15" t="str">
        <f>IF($C436="","",IFERROR(VLOOKUP($C436,'Start Here'!$A$15:$D$37,2,FALSE),0)+IF($D436&lt;&gt;"",$D436*IFERROR(VLOOKUP($C436,'Start Here'!$A$15:$D$37,3,FALSE),0),0)+IF($E436&lt;&gt;"",$E436*IFERROR(VLOOKUP($C436,'Start Here'!$A$15:$D$37,4,FALSE),0),0))</f>
        <v/>
      </c>
      <c r="G436" s="10"/>
      <c r="H436" s="15" t="str">
        <f>IF($G436&lt;&gt;"",IFERROR(1*$G436,$F436),$F436)</f>
        <v/>
      </c>
      <c r="I436" s="15" t="str">
        <f>IF($C436="","",IFERROR(VLOOKUP('Start Here'!$B$11,'Start Here'!$A$15:$D$37,2,FALSE),0)+IF($D436&lt;&gt;"",$D436*IFERROR(VLOOKUP('Start Here'!$B$11,'Start Here'!$A$15:$D$37,3,FALSE),0),0)+IF($E436&lt;&gt;"",$E436*IFERROR(VLOOKUP('Start Here'!$B$11,'Start Here'!$A$15:$D$37,4,FALSE),0),0))</f>
        <v/>
      </c>
      <c r="J436" s="15" t="str">
        <f>IF($C436="","",IFERROR($I436,0)-IFERROR($H436,0))</f>
        <v/>
      </c>
      <c r="K436" s="16"/>
      <c r="L436" s="16"/>
      <c r="M436" s="16"/>
      <c r="N436" s="9"/>
      <c r="O436" s="9"/>
    </row>
    <row r="437" spans="1:15">
      <c r="A437" s="12"/>
      <c r="B437" s="9"/>
      <c r="C437" s="9"/>
      <c r="D437" s="13"/>
      <c r="E437" s="14"/>
      <c r="F437" s="15" t="str">
        <f>IF($C437="","",IFERROR(VLOOKUP($C437,'Start Here'!$A$15:$D$37,2,FALSE),0)+IF($D437&lt;&gt;"",$D437*IFERROR(VLOOKUP($C437,'Start Here'!$A$15:$D$37,3,FALSE),0),0)+IF($E437&lt;&gt;"",$E437*IFERROR(VLOOKUP($C437,'Start Here'!$A$15:$D$37,4,FALSE),0),0))</f>
        <v/>
      </c>
      <c r="G437" s="10"/>
      <c r="H437" s="15" t="str">
        <f>IF($G437&lt;&gt;"",IFERROR(1*$G437,$F437),$F437)</f>
        <v/>
      </c>
      <c r="I437" s="15" t="str">
        <f>IF($C437="","",IFERROR(VLOOKUP('Start Here'!$B$11,'Start Here'!$A$15:$D$37,2,FALSE),0)+IF($D437&lt;&gt;"",$D437*IFERROR(VLOOKUP('Start Here'!$B$11,'Start Here'!$A$15:$D$37,3,FALSE),0),0)+IF($E437&lt;&gt;"",$E437*IFERROR(VLOOKUP('Start Here'!$B$11,'Start Here'!$A$15:$D$37,4,FALSE),0),0))</f>
        <v/>
      </c>
      <c r="J437" s="15" t="str">
        <f>IF($C437="","",IFERROR($I437,0)-IFERROR($H437,0))</f>
        <v/>
      </c>
      <c r="K437" s="16"/>
      <c r="L437" s="16"/>
      <c r="M437" s="16"/>
      <c r="N437" s="9"/>
      <c r="O437" s="9"/>
    </row>
    <row r="438" spans="1:15">
      <c r="A438" s="12"/>
      <c r="B438" s="9"/>
      <c r="C438" s="9"/>
      <c r="D438" s="13"/>
      <c r="E438" s="14"/>
      <c r="F438" s="15" t="str">
        <f>IF($C438="","",IFERROR(VLOOKUP($C438,'Start Here'!$A$15:$D$37,2,FALSE),0)+IF($D438&lt;&gt;"",$D438*IFERROR(VLOOKUP($C438,'Start Here'!$A$15:$D$37,3,FALSE),0),0)+IF($E438&lt;&gt;"",$E438*IFERROR(VLOOKUP($C438,'Start Here'!$A$15:$D$37,4,FALSE),0),0))</f>
        <v/>
      </c>
      <c r="G438" s="10"/>
      <c r="H438" s="15" t="str">
        <f>IF($G438&lt;&gt;"",IFERROR(1*$G438,$F438),$F438)</f>
        <v/>
      </c>
      <c r="I438" s="15" t="str">
        <f>IF($C438="","",IFERROR(VLOOKUP('Start Here'!$B$11,'Start Here'!$A$15:$D$37,2,FALSE),0)+IF($D438&lt;&gt;"",$D438*IFERROR(VLOOKUP('Start Here'!$B$11,'Start Here'!$A$15:$D$37,3,FALSE),0),0)+IF($E438&lt;&gt;"",$E438*IFERROR(VLOOKUP('Start Here'!$B$11,'Start Here'!$A$15:$D$37,4,FALSE),0),0))</f>
        <v/>
      </c>
      <c r="J438" s="15" t="str">
        <f>IF($C438="","",IFERROR($I438,0)-IFERROR($H438,0))</f>
        <v/>
      </c>
      <c r="K438" s="16"/>
      <c r="L438" s="16"/>
      <c r="M438" s="16"/>
      <c r="N438" s="9"/>
      <c r="O438" s="9"/>
    </row>
    <row r="439" spans="1:15">
      <c r="A439" s="12"/>
      <c r="B439" s="9"/>
      <c r="C439" s="9"/>
      <c r="D439" s="13"/>
      <c r="E439" s="14"/>
      <c r="F439" s="15" t="str">
        <f>IF($C439="","",IFERROR(VLOOKUP($C439,'Start Here'!$A$15:$D$37,2,FALSE),0)+IF($D439&lt;&gt;"",$D439*IFERROR(VLOOKUP($C439,'Start Here'!$A$15:$D$37,3,FALSE),0),0)+IF($E439&lt;&gt;"",$E439*IFERROR(VLOOKUP($C439,'Start Here'!$A$15:$D$37,4,FALSE),0),0))</f>
        <v/>
      </c>
      <c r="G439" s="10"/>
      <c r="H439" s="15" t="str">
        <f>IF($G439&lt;&gt;"",IFERROR(1*$G439,$F439),$F439)</f>
        <v/>
      </c>
      <c r="I439" s="15" t="str">
        <f>IF($C439="","",IFERROR(VLOOKUP('Start Here'!$B$11,'Start Here'!$A$15:$D$37,2,FALSE),0)+IF($D439&lt;&gt;"",$D439*IFERROR(VLOOKUP('Start Here'!$B$11,'Start Here'!$A$15:$D$37,3,FALSE),0),0)+IF($E439&lt;&gt;"",$E439*IFERROR(VLOOKUP('Start Here'!$B$11,'Start Here'!$A$15:$D$37,4,FALSE),0),0))</f>
        <v/>
      </c>
      <c r="J439" s="15" t="str">
        <f>IF($C439="","",IFERROR($I439,0)-IFERROR($H439,0))</f>
        <v/>
      </c>
      <c r="K439" s="16"/>
      <c r="L439" s="16"/>
      <c r="M439" s="16"/>
      <c r="N439" s="9"/>
      <c r="O439" s="9"/>
    </row>
    <row r="440" spans="1:15">
      <c r="A440" s="12"/>
      <c r="B440" s="9"/>
      <c r="C440" s="9"/>
      <c r="D440" s="13"/>
      <c r="E440" s="14"/>
      <c r="F440" s="15" t="str">
        <f>IF($C440="","",IFERROR(VLOOKUP($C440,'Start Here'!$A$15:$D$37,2,FALSE),0)+IF($D440&lt;&gt;"",$D440*IFERROR(VLOOKUP($C440,'Start Here'!$A$15:$D$37,3,FALSE),0),0)+IF($E440&lt;&gt;"",$E440*IFERROR(VLOOKUP($C440,'Start Here'!$A$15:$D$37,4,FALSE),0),0))</f>
        <v/>
      </c>
      <c r="G440" s="10"/>
      <c r="H440" s="15" t="str">
        <f>IF($G440&lt;&gt;"",IFERROR(1*$G440,$F440),$F440)</f>
        <v/>
      </c>
      <c r="I440" s="15" t="str">
        <f>IF($C440="","",IFERROR(VLOOKUP('Start Here'!$B$11,'Start Here'!$A$15:$D$37,2,FALSE),0)+IF($D440&lt;&gt;"",$D440*IFERROR(VLOOKUP('Start Here'!$B$11,'Start Here'!$A$15:$D$37,3,FALSE),0),0)+IF($E440&lt;&gt;"",$E440*IFERROR(VLOOKUP('Start Here'!$B$11,'Start Here'!$A$15:$D$37,4,FALSE),0),0))</f>
        <v/>
      </c>
      <c r="J440" s="15" t="str">
        <f>IF($C440="","",IFERROR($I440,0)-IFERROR($H440,0))</f>
        <v/>
      </c>
      <c r="K440" s="16"/>
      <c r="L440" s="16"/>
      <c r="M440" s="16"/>
      <c r="N440" s="9"/>
      <c r="O440" s="9"/>
    </row>
    <row r="441" spans="1:15">
      <c r="A441" s="12"/>
      <c r="B441" s="9"/>
      <c r="C441" s="9"/>
      <c r="D441" s="13"/>
      <c r="E441" s="14"/>
      <c r="F441" s="15" t="str">
        <f>IF($C441="","",IFERROR(VLOOKUP($C441,'Start Here'!$A$15:$D$37,2,FALSE),0)+IF($D441&lt;&gt;"",$D441*IFERROR(VLOOKUP($C441,'Start Here'!$A$15:$D$37,3,FALSE),0),0)+IF($E441&lt;&gt;"",$E441*IFERROR(VLOOKUP($C441,'Start Here'!$A$15:$D$37,4,FALSE),0),0))</f>
        <v/>
      </c>
      <c r="G441" s="10"/>
      <c r="H441" s="15" t="str">
        <f>IF($G441&lt;&gt;"",IFERROR(1*$G441,$F441),$F441)</f>
        <v/>
      </c>
      <c r="I441" s="15" t="str">
        <f>IF($C441="","",IFERROR(VLOOKUP('Start Here'!$B$11,'Start Here'!$A$15:$D$37,2,FALSE),0)+IF($D441&lt;&gt;"",$D441*IFERROR(VLOOKUP('Start Here'!$B$11,'Start Here'!$A$15:$D$37,3,FALSE),0),0)+IF($E441&lt;&gt;"",$E441*IFERROR(VLOOKUP('Start Here'!$B$11,'Start Here'!$A$15:$D$37,4,FALSE),0),0))</f>
        <v/>
      </c>
      <c r="J441" s="15" t="str">
        <f>IF($C441="","",IFERROR($I441,0)-IFERROR($H441,0))</f>
        <v/>
      </c>
      <c r="K441" s="16"/>
      <c r="L441" s="16"/>
      <c r="M441" s="16"/>
      <c r="N441" s="9"/>
      <c r="O441" s="9"/>
    </row>
    <row r="442" spans="1:15">
      <c r="A442" s="12"/>
      <c r="B442" s="9"/>
      <c r="C442" s="9"/>
      <c r="D442" s="13"/>
      <c r="E442" s="14"/>
      <c r="F442" s="15" t="str">
        <f>IF($C442="","",IFERROR(VLOOKUP($C442,'Start Here'!$A$15:$D$37,2,FALSE),0)+IF($D442&lt;&gt;"",$D442*IFERROR(VLOOKUP($C442,'Start Here'!$A$15:$D$37,3,FALSE),0),0)+IF($E442&lt;&gt;"",$E442*IFERROR(VLOOKUP($C442,'Start Here'!$A$15:$D$37,4,FALSE),0),0))</f>
        <v/>
      </c>
      <c r="G442" s="10"/>
      <c r="H442" s="15" t="str">
        <f>IF($G442&lt;&gt;"",IFERROR(1*$G442,$F442),$F442)</f>
        <v/>
      </c>
      <c r="I442" s="15" t="str">
        <f>IF($C442="","",IFERROR(VLOOKUP('Start Here'!$B$11,'Start Here'!$A$15:$D$37,2,FALSE),0)+IF($D442&lt;&gt;"",$D442*IFERROR(VLOOKUP('Start Here'!$B$11,'Start Here'!$A$15:$D$37,3,FALSE),0),0)+IF($E442&lt;&gt;"",$E442*IFERROR(VLOOKUP('Start Here'!$B$11,'Start Here'!$A$15:$D$37,4,FALSE),0),0))</f>
        <v/>
      </c>
      <c r="J442" s="15" t="str">
        <f>IF($C442="","",IFERROR($I442,0)-IFERROR($H442,0))</f>
        <v/>
      </c>
      <c r="K442" s="16"/>
      <c r="L442" s="16"/>
      <c r="M442" s="16"/>
      <c r="N442" s="9"/>
      <c r="O442" s="9"/>
    </row>
    <row r="443" spans="1:15">
      <c r="A443" s="12"/>
      <c r="B443" s="9"/>
      <c r="C443" s="9"/>
      <c r="D443" s="13"/>
      <c r="E443" s="14"/>
      <c r="F443" s="15" t="str">
        <f>IF($C443="","",IFERROR(VLOOKUP($C443,'Start Here'!$A$15:$D$37,2,FALSE),0)+IF($D443&lt;&gt;"",$D443*IFERROR(VLOOKUP($C443,'Start Here'!$A$15:$D$37,3,FALSE),0),0)+IF($E443&lt;&gt;"",$E443*IFERROR(VLOOKUP($C443,'Start Here'!$A$15:$D$37,4,FALSE),0),0))</f>
        <v/>
      </c>
      <c r="G443" s="10"/>
      <c r="H443" s="15" t="str">
        <f>IF($G443&lt;&gt;"",IFERROR(1*$G443,$F443),$F443)</f>
        <v/>
      </c>
      <c r="I443" s="15" t="str">
        <f>IF($C443="","",IFERROR(VLOOKUP('Start Here'!$B$11,'Start Here'!$A$15:$D$37,2,FALSE),0)+IF($D443&lt;&gt;"",$D443*IFERROR(VLOOKUP('Start Here'!$B$11,'Start Here'!$A$15:$D$37,3,FALSE),0),0)+IF($E443&lt;&gt;"",$E443*IFERROR(VLOOKUP('Start Here'!$B$11,'Start Here'!$A$15:$D$37,4,FALSE),0),0))</f>
        <v/>
      </c>
      <c r="J443" s="15" t="str">
        <f>IF($C443="","",IFERROR($I443,0)-IFERROR($H443,0))</f>
        <v/>
      </c>
      <c r="K443" s="16"/>
      <c r="L443" s="16"/>
      <c r="M443" s="16"/>
      <c r="N443" s="9"/>
      <c r="O443" s="9"/>
    </row>
    <row r="444" spans="1:15">
      <c r="A444" s="12"/>
      <c r="B444" s="9"/>
      <c r="C444" s="9"/>
      <c r="D444" s="13"/>
      <c r="E444" s="14"/>
      <c r="F444" s="15" t="str">
        <f>IF($C444="","",IFERROR(VLOOKUP($C444,'Start Here'!$A$15:$D$37,2,FALSE),0)+IF($D444&lt;&gt;"",$D444*IFERROR(VLOOKUP($C444,'Start Here'!$A$15:$D$37,3,FALSE),0),0)+IF($E444&lt;&gt;"",$E444*IFERROR(VLOOKUP($C444,'Start Here'!$A$15:$D$37,4,FALSE),0),0))</f>
        <v/>
      </c>
      <c r="G444" s="10"/>
      <c r="H444" s="15" t="str">
        <f>IF($G444&lt;&gt;"",IFERROR(1*$G444,$F444),$F444)</f>
        <v/>
      </c>
      <c r="I444" s="15" t="str">
        <f>IF($C444="","",IFERROR(VLOOKUP('Start Here'!$B$11,'Start Here'!$A$15:$D$37,2,FALSE),0)+IF($D444&lt;&gt;"",$D444*IFERROR(VLOOKUP('Start Here'!$B$11,'Start Here'!$A$15:$D$37,3,FALSE),0),0)+IF($E444&lt;&gt;"",$E444*IFERROR(VLOOKUP('Start Here'!$B$11,'Start Here'!$A$15:$D$37,4,FALSE),0),0))</f>
        <v/>
      </c>
      <c r="J444" s="15" t="str">
        <f>IF($C444="","",IFERROR($I444,0)-IFERROR($H444,0))</f>
        <v/>
      </c>
      <c r="K444" s="16"/>
      <c r="L444" s="16"/>
      <c r="M444" s="16"/>
      <c r="N444" s="9"/>
      <c r="O444" s="9"/>
    </row>
    <row r="445" spans="1:15">
      <c r="A445" s="12"/>
      <c r="B445" s="9"/>
      <c r="C445" s="9"/>
      <c r="D445" s="13"/>
      <c r="E445" s="14"/>
      <c r="F445" s="15" t="str">
        <f>IF($C445="","",IFERROR(VLOOKUP($C445,'Start Here'!$A$15:$D$37,2,FALSE),0)+IF($D445&lt;&gt;"",$D445*IFERROR(VLOOKUP($C445,'Start Here'!$A$15:$D$37,3,FALSE),0),0)+IF($E445&lt;&gt;"",$E445*IFERROR(VLOOKUP($C445,'Start Here'!$A$15:$D$37,4,FALSE),0),0))</f>
        <v/>
      </c>
      <c r="G445" s="10"/>
      <c r="H445" s="15" t="str">
        <f>IF($G445&lt;&gt;"",IFERROR(1*$G445,$F445),$F445)</f>
        <v/>
      </c>
      <c r="I445" s="15" t="str">
        <f>IF($C445="","",IFERROR(VLOOKUP('Start Here'!$B$11,'Start Here'!$A$15:$D$37,2,FALSE),0)+IF($D445&lt;&gt;"",$D445*IFERROR(VLOOKUP('Start Here'!$B$11,'Start Here'!$A$15:$D$37,3,FALSE),0),0)+IF($E445&lt;&gt;"",$E445*IFERROR(VLOOKUP('Start Here'!$B$11,'Start Here'!$A$15:$D$37,4,FALSE),0),0))</f>
        <v/>
      </c>
      <c r="J445" s="15" t="str">
        <f>IF($C445="","",IFERROR($I445,0)-IFERROR($H445,0))</f>
        <v/>
      </c>
      <c r="K445" s="16"/>
      <c r="L445" s="16"/>
      <c r="M445" s="16"/>
      <c r="N445" s="9"/>
      <c r="O445" s="9"/>
    </row>
    <row r="446" spans="1:15">
      <c r="A446" s="12"/>
      <c r="B446" s="9"/>
      <c r="C446" s="9"/>
      <c r="D446" s="13"/>
      <c r="E446" s="14"/>
      <c r="F446" s="15" t="str">
        <f>IF($C446="","",IFERROR(VLOOKUP($C446,'Start Here'!$A$15:$D$37,2,FALSE),0)+IF($D446&lt;&gt;"",$D446*IFERROR(VLOOKUP($C446,'Start Here'!$A$15:$D$37,3,FALSE),0),0)+IF($E446&lt;&gt;"",$E446*IFERROR(VLOOKUP($C446,'Start Here'!$A$15:$D$37,4,FALSE),0),0))</f>
        <v/>
      </c>
      <c r="G446" s="10"/>
      <c r="H446" s="15" t="str">
        <f>IF($G446&lt;&gt;"",IFERROR(1*$G446,$F446),$F446)</f>
        <v/>
      </c>
      <c r="I446" s="15" t="str">
        <f>IF($C446="","",IFERROR(VLOOKUP('Start Here'!$B$11,'Start Here'!$A$15:$D$37,2,FALSE),0)+IF($D446&lt;&gt;"",$D446*IFERROR(VLOOKUP('Start Here'!$B$11,'Start Here'!$A$15:$D$37,3,FALSE),0),0)+IF($E446&lt;&gt;"",$E446*IFERROR(VLOOKUP('Start Here'!$B$11,'Start Here'!$A$15:$D$37,4,FALSE),0),0))</f>
        <v/>
      </c>
      <c r="J446" s="15" t="str">
        <f>IF($C446="","",IFERROR($I446,0)-IFERROR($H446,0))</f>
        <v/>
      </c>
      <c r="K446" s="16"/>
      <c r="L446" s="16"/>
      <c r="M446" s="16"/>
      <c r="N446" s="9"/>
      <c r="O446" s="9"/>
    </row>
    <row r="447" spans="1:15">
      <c r="A447" s="12"/>
      <c r="B447" s="9"/>
      <c r="C447" s="9"/>
      <c r="D447" s="13"/>
      <c r="E447" s="14"/>
      <c r="F447" s="15" t="str">
        <f>IF($C447="","",IFERROR(VLOOKUP($C447,'Start Here'!$A$15:$D$37,2,FALSE),0)+IF($D447&lt;&gt;"",$D447*IFERROR(VLOOKUP($C447,'Start Here'!$A$15:$D$37,3,FALSE),0),0)+IF($E447&lt;&gt;"",$E447*IFERROR(VLOOKUP($C447,'Start Here'!$A$15:$D$37,4,FALSE),0),0))</f>
        <v/>
      </c>
      <c r="G447" s="10"/>
      <c r="H447" s="15" t="str">
        <f>IF($G447&lt;&gt;"",IFERROR(1*$G447,$F447),$F447)</f>
        <v/>
      </c>
      <c r="I447" s="15" t="str">
        <f>IF($C447="","",IFERROR(VLOOKUP('Start Here'!$B$11,'Start Here'!$A$15:$D$37,2,FALSE),0)+IF($D447&lt;&gt;"",$D447*IFERROR(VLOOKUP('Start Here'!$B$11,'Start Here'!$A$15:$D$37,3,FALSE),0),0)+IF($E447&lt;&gt;"",$E447*IFERROR(VLOOKUP('Start Here'!$B$11,'Start Here'!$A$15:$D$37,4,FALSE),0),0))</f>
        <v/>
      </c>
      <c r="J447" s="15" t="str">
        <f>IF($C447="","",IFERROR($I447,0)-IFERROR($H447,0))</f>
        <v/>
      </c>
      <c r="K447" s="16"/>
      <c r="L447" s="16"/>
      <c r="M447" s="16"/>
      <c r="N447" s="9"/>
      <c r="O447" s="9"/>
    </row>
    <row r="448" spans="1:15">
      <c r="A448" s="12"/>
      <c r="B448" s="9"/>
      <c r="C448" s="9"/>
      <c r="D448" s="13"/>
      <c r="E448" s="14"/>
      <c r="F448" s="15" t="str">
        <f>IF($C448="","",IFERROR(VLOOKUP($C448,'Start Here'!$A$15:$D$37,2,FALSE),0)+IF($D448&lt;&gt;"",$D448*IFERROR(VLOOKUP($C448,'Start Here'!$A$15:$D$37,3,FALSE),0),0)+IF($E448&lt;&gt;"",$E448*IFERROR(VLOOKUP($C448,'Start Here'!$A$15:$D$37,4,FALSE),0),0))</f>
        <v/>
      </c>
      <c r="G448" s="10"/>
      <c r="H448" s="15" t="str">
        <f>IF($G448&lt;&gt;"",IFERROR(1*$G448,$F448),$F448)</f>
        <v/>
      </c>
      <c r="I448" s="15" t="str">
        <f>IF($C448="","",IFERROR(VLOOKUP('Start Here'!$B$11,'Start Here'!$A$15:$D$37,2,FALSE),0)+IF($D448&lt;&gt;"",$D448*IFERROR(VLOOKUP('Start Here'!$B$11,'Start Here'!$A$15:$D$37,3,FALSE),0),0)+IF($E448&lt;&gt;"",$E448*IFERROR(VLOOKUP('Start Here'!$B$11,'Start Here'!$A$15:$D$37,4,FALSE),0),0))</f>
        <v/>
      </c>
      <c r="J448" s="15" t="str">
        <f>IF($C448="","",IFERROR($I448,0)-IFERROR($H448,0))</f>
        <v/>
      </c>
      <c r="K448" s="16"/>
      <c r="L448" s="16"/>
      <c r="M448" s="16"/>
      <c r="N448" s="9"/>
      <c r="O448" s="9"/>
    </row>
    <row r="449" spans="1:15">
      <c r="A449" s="12"/>
      <c r="B449" s="9"/>
      <c r="C449" s="9"/>
      <c r="D449" s="13"/>
      <c r="E449" s="14"/>
      <c r="F449" s="15" t="str">
        <f>IF($C449="","",IFERROR(VLOOKUP($C449,'Start Here'!$A$15:$D$37,2,FALSE),0)+IF($D449&lt;&gt;"",$D449*IFERROR(VLOOKUP($C449,'Start Here'!$A$15:$D$37,3,FALSE),0),0)+IF($E449&lt;&gt;"",$E449*IFERROR(VLOOKUP($C449,'Start Here'!$A$15:$D$37,4,FALSE),0),0))</f>
        <v/>
      </c>
      <c r="G449" s="10"/>
      <c r="H449" s="15" t="str">
        <f>IF($G449&lt;&gt;"",IFERROR(1*$G449,$F449),$F449)</f>
        <v/>
      </c>
      <c r="I449" s="15" t="str">
        <f>IF($C449="","",IFERROR(VLOOKUP('Start Here'!$B$11,'Start Here'!$A$15:$D$37,2,FALSE),0)+IF($D449&lt;&gt;"",$D449*IFERROR(VLOOKUP('Start Here'!$B$11,'Start Here'!$A$15:$D$37,3,FALSE),0),0)+IF($E449&lt;&gt;"",$E449*IFERROR(VLOOKUP('Start Here'!$B$11,'Start Here'!$A$15:$D$37,4,FALSE),0),0))</f>
        <v/>
      </c>
      <c r="J449" s="15" t="str">
        <f>IF($C449="","",IFERROR($I449,0)-IFERROR($H449,0))</f>
        <v/>
      </c>
      <c r="K449" s="16"/>
      <c r="L449" s="16"/>
      <c r="M449" s="16"/>
      <c r="N449" s="9"/>
      <c r="O449" s="9"/>
    </row>
    <row r="450" spans="1:15">
      <c r="A450" s="12"/>
      <c r="B450" s="9"/>
      <c r="C450" s="9"/>
      <c r="D450" s="13"/>
      <c r="E450" s="14"/>
      <c r="F450" s="15" t="str">
        <f>IF($C450="","",IFERROR(VLOOKUP($C450,'Start Here'!$A$15:$D$37,2,FALSE),0)+IF($D450&lt;&gt;"",$D450*IFERROR(VLOOKUP($C450,'Start Here'!$A$15:$D$37,3,FALSE),0),0)+IF($E450&lt;&gt;"",$E450*IFERROR(VLOOKUP($C450,'Start Here'!$A$15:$D$37,4,FALSE),0),0))</f>
        <v/>
      </c>
      <c r="G450" s="10"/>
      <c r="H450" s="15" t="str">
        <f>IF($G450&lt;&gt;"",IFERROR(1*$G450,$F450),$F450)</f>
        <v/>
      </c>
      <c r="I450" s="15" t="str">
        <f>IF($C450="","",IFERROR(VLOOKUP('Start Here'!$B$11,'Start Here'!$A$15:$D$37,2,FALSE),0)+IF($D450&lt;&gt;"",$D450*IFERROR(VLOOKUP('Start Here'!$B$11,'Start Here'!$A$15:$D$37,3,FALSE),0),0)+IF($E450&lt;&gt;"",$E450*IFERROR(VLOOKUP('Start Here'!$B$11,'Start Here'!$A$15:$D$37,4,FALSE),0),0))</f>
        <v/>
      </c>
      <c r="J450" s="15" t="str">
        <f>IF($C450="","",IFERROR($I450,0)-IFERROR($H450,0))</f>
        <v/>
      </c>
      <c r="K450" s="16"/>
      <c r="L450" s="16"/>
      <c r="M450" s="16"/>
      <c r="N450" s="9"/>
      <c r="O450" s="9"/>
    </row>
    <row r="451" spans="1:15">
      <c r="A451" s="12"/>
      <c r="B451" s="9"/>
      <c r="C451" s="9"/>
      <c r="D451" s="13"/>
      <c r="E451" s="14"/>
      <c r="F451" s="15" t="str">
        <f>IF($C451="","",IFERROR(VLOOKUP($C451,'Start Here'!$A$15:$D$37,2,FALSE),0)+IF($D451&lt;&gt;"",$D451*IFERROR(VLOOKUP($C451,'Start Here'!$A$15:$D$37,3,FALSE),0),0)+IF($E451&lt;&gt;"",$E451*IFERROR(VLOOKUP($C451,'Start Here'!$A$15:$D$37,4,FALSE),0),0))</f>
        <v/>
      </c>
      <c r="G451" s="10"/>
      <c r="H451" s="15" t="str">
        <f>IF($G451&lt;&gt;"",IFERROR(1*$G451,$F451),$F451)</f>
        <v/>
      </c>
      <c r="I451" s="15" t="str">
        <f>IF($C451="","",IFERROR(VLOOKUP('Start Here'!$B$11,'Start Here'!$A$15:$D$37,2,FALSE),0)+IF($D451&lt;&gt;"",$D451*IFERROR(VLOOKUP('Start Here'!$B$11,'Start Here'!$A$15:$D$37,3,FALSE),0),0)+IF($E451&lt;&gt;"",$E451*IFERROR(VLOOKUP('Start Here'!$B$11,'Start Here'!$A$15:$D$37,4,FALSE),0),0))</f>
        <v/>
      </c>
      <c r="J451" s="15" t="str">
        <f>IF($C451="","",IFERROR($I451,0)-IFERROR($H451,0))</f>
        <v/>
      </c>
      <c r="K451" s="16"/>
      <c r="L451" s="16"/>
      <c r="M451" s="16"/>
      <c r="N451" s="9"/>
      <c r="O451" s="9"/>
    </row>
    <row r="452" spans="1:15">
      <c r="A452" s="12"/>
      <c r="B452" s="9"/>
      <c r="C452" s="9"/>
      <c r="D452" s="13"/>
      <c r="E452" s="14"/>
      <c r="F452" s="15" t="str">
        <f>IF($C452="","",IFERROR(VLOOKUP($C452,'Start Here'!$A$15:$D$37,2,FALSE),0)+IF($D452&lt;&gt;"",$D452*IFERROR(VLOOKUP($C452,'Start Here'!$A$15:$D$37,3,FALSE),0),0)+IF($E452&lt;&gt;"",$E452*IFERROR(VLOOKUP($C452,'Start Here'!$A$15:$D$37,4,FALSE),0),0))</f>
        <v/>
      </c>
      <c r="G452" s="10"/>
      <c r="H452" s="15" t="str">
        <f>IF($G452&lt;&gt;"",IFERROR(1*$G452,$F452),$F452)</f>
        <v/>
      </c>
      <c r="I452" s="15" t="str">
        <f>IF($C452="","",IFERROR(VLOOKUP('Start Here'!$B$11,'Start Here'!$A$15:$D$37,2,FALSE),0)+IF($D452&lt;&gt;"",$D452*IFERROR(VLOOKUP('Start Here'!$B$11,'Start Here'!$A$15:$D$37,3,FALSE),0),0)+IF($E452&lt;&gt;"",$E452*IFERROR(VLOOKUP('Start Here'!$B$11,'Start Here'!$A$15:$D$37,4,FALSE),0),0))</f>
        <v/>
      </c>
      <c r="J452" s="15" t="str">
        <f>IF($C452="","",IFERROR($I452,0)-IFERROR($H452,0))</f>
        <v/>
      </c>
      <c r="K452" s="16"/>
      <c r="L452" s="16"/>
      <c r="M452" s="16"/>
      <c r="N452" s="9"/>
      <c r="O452" s="9"/>
    </row>
    <row r="453" spans="1:15">
      <c r="A453" s="12"/>
      <c r="B453" s="9"/>
      <c r="C453" s="9"/>
      <c r="D453" s="13"/>
      <c r="E453" s="14"/>
      <c r="F453" s="15" t="str">
        <f>IF($C453="","",IFERROR(VLOOKUP($C453,'Start Here'!$A$15:$D$37,2,FALSE),0)+IF($D453&lt;&gt;"",$D453*IFERROR(VLOOKUP($C453,'Start Here'!$A$15:$D$37,3,FALSE),0),0)+IF($E453&lt;&gt;"",$E453*IFERROR(VLOOKUP($C453,'Start Here'!$A$15:$D$37,4,FALSE),0),0))</f>
        <v/>
      </c>
      <c r="G453" s="10"/>
      <c r="H453" s="15" t="str">
        <f>IF($G453&lt;&gt;"",IFERROR(1*$G453,$F453),$F453)</f>
        <v/>
      </c>
      <c r="I453" s="15" t="str">
        <f>IF($C453="","",IFERROR(VLOOKUP('Start Here'!$B$11,'Start Here'!$A$15:$D$37,2,FALSE),0)+IF($D453&lt;&gt;"",$D453*IFERROR(VLOOKUP('Start Here'!$B$11,'Start Here'!$A$15:$D$37,3,FALSE),0),0)+IF($E453&lt;&gt;"",$E453*IFERROR(VLOOKUP('Start Here'!$B$11,'Start Here'!$A$15:$D$37,4,FALSE),0),0))</f>
        <v/>
      </c>
      <c r="J453" s="15" t="str">
        <f>IF($C453="","",IFERROR($I453,0)-IFERROR($H453,0))</f>
        <v/>
      </c>
      <c r="K453" s="16"/>
      <c r="L453" s="16"/>
      <c r="M453" s="16"/>
      <c r="N453" s="9"/>
      <c r="O453" s="9"/>
    </row>
    <row r="454" spans="1:15">
      <c r="A454" s="12"/>
      <c r="B454" s="9"/>
      <c r="C454" s="9"/>
      <c r="D454" s="13"/>
      <c r="E454" s="14"/>
      <c r="F454" s="15" t="str">
        <f>IF($C454="","",IFERROR(VLOOKUP($C454,'Start Here'!$A$15:$D$37,2,FALSE),0)+IF($D454&lt;&gt;"",$D454*IFERROR(VLOOKUP($C454,'Start Here'!$A$15:$D$37,3,FALSE),0),0)+IF($E454&lt;&gt;"",$E454*IFERROR(VLOOKUP($C454,'Start Here'!$A$15:$D$37,4,FALSE),0),0))</f>
        <v/>
      </c>
      <c r="G454" s="10"/>
      <c r="H454" s="15" t="str">
        <f>IF($G454&lt;&gt;"",IFERROR(1*$G454,$F454),$F454)</f>
        <v/>
      </c>
      <c r="I454" s="15" t="str">
        <f>IF($C454="","",IFERROR(VLOOKUP('Start Here'!$B$11,'Start Here'!$A$15:$D$37,2,FALSE),0)+IF($D454&lt;&gt;"",$D454*IFERROR(VLOOKUP('Start Here'!$B$11,'Start Here'!$A$15:$D$37,3,FALSE),0),0)+IF($E454&lt;&gt;"",$E454*IFERROR(VLOOKUP('Start Here'!$B$11,'Start Here'!$A$15:$D$37,4,FALSE),0),0))</f>
        <v/>
      </c>
      <c r="J454" s="15" t="str">
        <f>IF($C454="","",IFERROR($I454,0)-IFERROR($H454,0))</f>
        <v/>
      </c>
      <c r="K454" s="16"/>
      <c r="L454" s="16"/>
      <c r="M454" s="16"/>
      <c r="N454" s="9"/>
      <c r="O454" s="9"/>
    </row>
    <row r="455" spans="1:15">
      <c r="A455" s="12"/>
      <c r="B455" s="9"/>
      <c r="C455" s="9"/>
      <c r="D455" s="13"/>
      <c r="E455" s="14"/>
      <c r="F455" s="15" t="str">
        <f>IF($C455="","",IFERROR(VLOOKUP($C455,'Start Here'!$A$15:$D$37,2,FALSE),0)+IF($D455&lt;&gt;"",$D455*IFERROR(VLOOKUP($C455,'Start Here'!$A$15:$D$37,3,FALSE),0),0)+IF($E455&lt;&gt;"",$E455*IFERROR(VLOOKUP($C455,'Start Here'!$A$15:$D$37,4,FALSE),0),0))</f>
        <v/>
      </c>
      <c r="G455" s="10"/>
      <c r="H455" s="15" t="str">
        <f>IF($G455&lt;&gt;"",IFERROR(1*$G455,$F455),$F455)</f>
        <v/>
      </c>
      <c r="I455" s="15" t="str">
        <f>IF($C455="","",IFERROR(VLOOKUP('Start Here'!$B$11,'Start Here'!$A$15:$D$37,2,FALSE),0)+IF($D455&lt;&gt;"",$D455*IFERROR(VLOOKUP('Start Here'!$B$11,'Start Here'!$A$15:$D$37,3,FALSE),0),0)+IF($E455&lt;&gt;"",$E455*IFERROR(VLOOKUP('Start Here'!$B$11,'Start Here'!$A$15:$D$37,4,FALSE),0),0))</f>
        <v/>
      </c>
      <c r="J455" s="15" t="str">
        <f>IF($C455="","",IFERROR($I455,0)-IFERROR($H455,0))</f>
        <v/>
      </c>
      <c r="K455" s="16"/>
      <c r="L455" s="16"/>
      <c r="M455" s="16"/>
      <c r="N455" s="9"/>
      <c r="O455" s="9"/>
    </row>
    <row r="456" spans="1:15">
      <c r="A456" s="12"/>
      <c r="B456" s="9"/>
      <c r="C456" s="9"/>
      <c r="D456" s="13"/>
      <c r="E456" s="14"/>
      <c r="F456" s="15" t="str">
        <f>IF($C456="","",IFERROR(VLOOKUP($C456,'Start Here'!$A$15:$D$37,2,FALSE),0)+IF($D456&lt;&gt;"",$D456*IFERROR(VLOOKUP($C456,'Start Here'!$A$15:$D$37,3,FALSE),0),0)+IF($E456&lt;&gt;"",$E456*IFERROR(VLOOKUP($C456,'Start Here'!$A$15:$D$37,4,FALSE),0),0))</f>
        <v/>
      </c>
      <c r="G456" s="10"/>
      <c r="H456" s="15" t="str">
        <f>IF($G456&lt;&gt;"",IFERROR(1*$G456,$F456),$F456)</f>
        <v/>
      </c>
      <c r="I456" s="15" t="str">
        <f>IF($C456="","",IFERROR(VLOOKUP('Start Here'!$B$11,'Start Here'!$A$15:$D$37,2,FALSE),0)+IF($D456&lt;&gt;"",$D456*IFERROR(VLOOKUP('Start Here'!$B$11,'Start Here'!$A$15:$D$37,3,FALSE),0),0)+IF($E456&lt;&gt;"",$E456*IFERROR(VLOOKUP('Start Here'!$B$11,'Start Here'!$A$15:$D$37,4,FALSE),0),0))</f>
        <v/>
      </c>
      <c r="J456" s="15" t="str">
        <f>IF($C456="","",IFERROR($I456,0)-IFERROR($H456,0))</f>
        <v/>
      </c>
      <c r="K456" s="16"/>
      <c r="L456" s="16"/>
      <c r="M456" s="16"/>
      <c r="N456" s="9"/>
      <c r="O456" s="9"/>
    </row>
    <row r="457" spans="1:15">
      <c r="A457" s="12"/>
      <c r="B457" s="9"/>
      <c r="C457" s="9"/>
      <c r="D457" s="13"/>
      <c r="E457" s="14"/>
      <c r="F457" s="15" t="str">
        <f>IF($C457="","",IFERROR(VLOOKUP($C457,'Start Here'!$A$15:$D$37,2,FALSE),0)+IF($D457&lt;&gt;"",$D457*IFERROR(VLOOKUP($C457,'Start Here'!$A$15:$D$37,3,FALSE),0),0)+IF($E457&lt;&gt;"",$E457*IFERROR(VLOOKUP($C457,'Start Here'!$A$15:$D$37,4,FALSE),0),0))</f>
        <v/>
      </c>
      <c r="G457" s="10"/>
      <c r="H457" s="15" t="str">
        <f>IF($G457&lt;&gt;"",IFERROR(1*$G457,$F457),$F457)</f>
        <v/>
      </c>
      <c r="I457" s="15" t="str">
        <f>IF($C457="","",IFERROR(VLOOKUP('Start Here'!$B$11,'Start Here'!$A$15:$D$37,2,FALSE),0)+IF($D457&lt;&gt;"",$D457*IFERROR(VLOOKUP('Start Here'!$B$11,'Start Here'!$A$15:$D$37,3,FALSE),0),0)+IF($E457&lt;&gt;"",$E457*IFERROR(VLOOKUP('Start Here'!$B$11,'Start Here'!$A$15:$D$37,4,FALSE),0),0))</f>
        <v/>
      </c>
      <c r="J457" s="15" t="str">
        <f>IF($C457="","",IFERROR($I457,0)-IFERROR($H457,0))</f>
        <v/>
      </c>
      <c r="K457" s="16"/>
      <c r="L457" s="16"/>
      <c r="M457" s="16"/>
      <c r="N457" s="9"/>
      <c r="O457" s="9"/>
    </row>
    <row r="458" spans="1:15">
      <c r="A458" s="12"/>
      <c r="B458" s="9"/>
      <c r="C458" s="9"/>
      <c r="D458" s="13"/>
      <c r="E458" s="14"/>
      <c r="F458" s="15" t="str">
        <f>IF($C458="","",IFERROR(VLOOKUP($C458,'Start Here'!$A$15:$D$37,2,FALSE),0)+IF($D458&lt;&gt;"",$D458*IFERROR(VLOOKUP($C458,'Start Here'!$A$15:$D$37,3,FALSE),0),0)+IF($E458&lt;&gt;"",$E458*IFERROR(VLOOKUP($C458,'Start Here'!$A$15:$D$37,4,FALSE),0),0))</f>
        <v/>
      </c>
      <c r="G458" s="10"/>
      <c r="H458" s="15" t="str">
        <f>IF($G458&lt;&gt;"",IFERROR(1*$G458,$F458),$F458)</f>
        <v/>
      </c>
      <c r="I458" s="15" t="str">
        <f>IF($C458="","",IFERROR(VLOOKUP('Start Here'!$B$11,'Start Here'!$A$15:$D$37,2,FALSE),0)+IF($D458&lt;&gt;"",$D458*IFERROR(VLOOKUP('Start Here'!$B$11,'Start Here'!$A$15:$D$37,3,FALSE),0),0)+IF($E458&lt;&gt;"",$E458*IFERROR(VLOOKUP('Start Here'!$B$11,'Start Here'!$A$15:$D$37,4,FALSE),0),0))</f>
        <v/>
      </c>
      <c r="J458" s="15" t="str">
        <f>IF($C458="","",IFERROR($I458,0)-IFERROR($H458,0))</f>
        <v/>
      </c>
      <c r="K458" s="16"/>
      <c r="L458" s="16"/>
      <c r="M458" s="16"/>
      <c r="N458" s="9"/>
      <c r="O458" s="9"/>
    </row>
    <row r="459" spans="1:15">
      <c r="A459" s="12"/>
      <c r="B459" s="9"/>
      <c r="C459" s="9"/>
      <c r="D459" s="13"/>
      <c r="E459" s="14"/>
      <c r="F459" s="15" t="str">
        <f>IF($C459="","",IFERROR(VLOOKUP($C459,'Start Here'!$A$15:$D$37,2,FALSE),0)+IF($D459&lt;&gt;"",$D459*IFERROR(VLOOKUP($C459,'Start Here'!$A$15:$D$37,3,FALSE),0),0)+IF($E459&lt;&gt;"",$E459*IFERROR(VLOOKUP($C459,'Start Here'!$A$15:$D$37,4,FALSE),0),0))</f>
        <v/>
      </c>
      <c r="G459" s="10"/>
      <c r="H459" s="15" t="str">
        <f>IF($G459&lt;&gt;"",IFERROR(1*$G459,$F459),$F459)</f>
        <v/>
      </c>
      <c r="I459" s="15" t="str">
        <f>IF($C459="","",IFERROR(VLOOKUP('Start Here'!$B$11,'Start Here'!$A$15:$D$37,2,FALSE),0)+IF($D459&lt;&gt;"",$D459*IFERROR(VLOOKUP('Start Here'!$B$11,'Start Here'!$A$15:$D$37,3,FALSE),0),0)+IF($E459&lt;&gt;"",$E459*IFERROR(VLOOKUP('Start Here'!$B$11,'Start Here'!$A$15:$D$37,4,FALSE),0),0))</f>
        <v/>
      </c>
      <c r="J459" s="15" t="str">
        <f>IF($C459="","",IFERROR($I459,0)-IFERROR($H459,0))</f>
        <v/>
      </c>
      <c r="K459" s="16"/>
      <c r="L459" s="16"/>
      <c r="M459" s="16"/>
      <c r="N459" s="9"/>
      <c r="O459" s="9"/>
    </row>
    <row r="460" spans="1:15">
      <c r="A460" s="12"/>
      <c r="B460" s="9"/>
      <c r="C460" s="9"/>
      <c r="D460" s="13"/>
      <c r="E460" s="14"/>
      <c r="F460" s="15" t="str">
        <f>IF($C460="","",IFERROR(VLOOKUP($C460,'Start Here'!$A$15:$D$37,2,FALSE),0)+IF($D460&lt;&gt;"",$D460*IFERROR(VLOOKUP($C460,'Start Here'!$A$15:$D$37,3,FALSE),0),0)+IF($E460&lt;&gt;"",$E460*IFERROR(VLOOKUP($C460,'Start Here'!$A$15:$D$37,4,FALSE),0),0))</f>
        <v/>
      </c>
      <c r="G460" s="10"/>
      <c r="H460" s="15" t="str">
        <f>IF($G460&lt;&gt;"",IFERROR(1*$G460,$F460),$F460)</f>
        <v/>
      </c>
      <c r="I460" s="15" t="str">
        <f>IF($C460="","",IFERROR(VLOOKUP('Start Here'!$B$11,'Start Here'!$A$15:$D$37,2,FALSE),0)+IF($D460&lt;&gt;"",$D460*IFERROR(VLOOKUP('Start Here'!$B$11,'Start Here'!$A$15:$D$37,3,FALSE),0),0)+IF($E460&lt;&gt;"",$E460*IFERROR(VLOOKUP('Start Here'!$B$11,'Start Here'!$A$15:$D$37,4,FALSE),0),0))</f>
        <v/>
      </c>
      <c r="J460" s="15" t="str">
        <f>IF($C460="","",IFERROR($I460,0)-IFERROR($H460,0))</f>
        <v/>
      </c>
      <c r="K460" s="16"/>
      <c r="L460" s="16"/>
      <c r="M460" s="16"/>
      <c r="N460" s="9"/>
      <c r="O460" s="9"/>
    </row>
    <row r="461" spans="1:15">
      <c r="A461" s="12"/>
      <c r="B461" s="9"/>
      <c r="C461" s="9"/>
      <c r="D461" s="13"/>
      <c r="E461" s="14"/>
      <c r="F461" s="15" t="str">
        <f>IF($C461="","",IFERROR(VLOOKUP($C461,'Start Here'!$A$15:$D$37,2,FALSE),0)+IF($D461&lt;&gt;"",$D461*IFERROR(VLOOKUP($C461,'Start Here'!$A$15:$D$37,3,FALSE),0),0)+IF($E461&lt;&gt;"",$E461*IFERROR(VLOOKUP($C461,'Start Here'!$A$15:$D$37,4,FALSE),0),0))</f>
        <v/>
      </c>
      <c r="G461" s="10"/>
      <c r="H461" s="15" t="str">
        <f>IF($G461&lt;&gt;"",IFERROR(1*$G461,$F461),$F461)</f>
        <v/>
      </c>
      <c r="I461" s="15" t="str">
        <f>IF($C461="","",IFERROR(VLOOKUP('Start Here'!$B$11,'Start Here'!$A$15:$D$37,2,FALSE),0)+IF($D461&lt;&gt;"",$D461*IFERROR(VLOOKUP('Start Here'!$B$11,'Start Here'!$A$15:$D$37,3,FALSE),0),0)+IF($E461&lt;&gt;"",$E461*IFERROR(VLOOKUP('Start Here'!$B$11,'Start Here'!$A$15:$D$37,4,FALSE),0),0))</f>
        <v/>
      </c>
      <c r="J461" s="15" t="str">
        <f>IF($C461="","",IFERROR($I461,0)-IFERROR($H461,0))</f>
        <v/>
      </c>
      <c r="K461" s="16"/>
      <c r="L461" s="16"/>
      <c r="M461" s="16"/>
      <c r="N461" s="9"/>
      <c r="O461" s="9"/>
    </row>
    <row r="462" spans="1:15">
      <c r="A462" s="12"/>
      <c r="B462" s="9"/>
      <c r="C462" s="9"/>
      <c r="D462" s="13"/>
      <c r="E462" s="14"/>
      <c r="F462" s="15" t="str">
        <f>IF($C462="","",IFERROR(VLOOKUP($C462,'Start Here'!$A$15:$D$37,2,FALSE),0)+IF($D462&lt;&gt;"",$D462*IFERROR(VLOOKUP($C462,'Start Here'!$A$15:$D$37,3,FALSE),0),0)+IF($E462&lt;&gt;"",$E462*IFERROR(VLOOKUP($C462,'Start Here'!$A$15:$D$37,4,FALSE),0),0))</f>
        <v/>
      </c>
      <c r="G462" s="10"/>
      <c r="H462" s="15" t="str">
        <f>IF($G462&lt;&gt;"",IFERROR(1*$G462,$F462),$F462)</f>
        <v/>
      </c>
      <c r="I462" s="15" t="str">
        <f>IF($C462="","",IFERROR(VLOOKUP('Start Here'!$B$11,'Start Here'!$A$15:$D$37,2,FALSE),0)+IF($D462&lt;&gt;"",$D462*IFERROR(VLOOKUP('Start Here'!$B$11,'Start Here'!$A$15:$D$37,3,FALSE),0),0)+IF($E462&lt;&gt;"",$E462*IFERROR(VLOOKUP('Start Here'!$B$11,'Start Here'!$A$15:$D$37,4,FALSE),0),0))</f>
        <v/>
      </c>
      <c r="J462" s="15" t="str">
        <f>IF($C462="","",IFERROR($I462,0)-IFERROR($H462,0))</f>
        <v/>
      </c>
      <c r="K462" s="16"/>
      <c r="L462" s="16"/>
      <c r="M462" s="16"/>
      <c r="N462" s="9"/>
      <c r="O462" s="9"/>
    </row>
    <row r="463" spans="1:15">
      <c r="A463" s="12"/>
      <c r="B463" s="9"/>
      <c r="C463" s="9"/>
      <c r="D463" s="13"/>
      <c r="E463" s="14"/>
      <c r="F463" s="15" t="str">
        <f>IF($C463="","",IFERROR(VLOOKUP($C463,'Start Here'!$A$15:$D$37,2,FALSE),0)+IF($D463&lt;&gt;"",$D463*IFERROR(VLOOKUP($C463,'Start Here'!$A$15:$D$37,3,FALSE),0),0)+IF($E463&lt;&gt;"",$E463*IFERROR(VLOOKUP($C463,'Start Here'!$A$15:$D$37,4,FALSE),0),0))</f>
        <v/>
      </c>
      <c r="G463" s="10"/>
      <c r="H463" s="15" t="str">
        <f>IF($G463&lt;&gt;"",IFERROR(1*$G463,$F463),$F463)</f>
        <v/>
      </c>
      <c r="I463" s="15" t="str">
        <f>IF($C463="","",IFERROR(VLOOKUP('Start Here'!$B$11,'Start Here'!$A$15:$D$37,2,FALSE),0)+IF($D463&lt;&gt;"",$D463*IFERROR(VLOOKUP('Start Here'!$B$11,'Start Here'!$A$15:$D$37,3,FALSE),0),0)+IF($E463&lt;&gt;"",$E463*IFERROR(VLOOKUP('Start Here'!$B$11,'Start Here'!$A$15:$D$37,4,FALSE),0),0))</f>
        <v/>
      </c>
      <c r="J463" s="15" t="str">
        <f>IF($C463="","",IFERROR($I463,0)-IFERROR($H463,0))</f>
        <v/>
      </c>
      <c r="K463" s="16"/>
      <c r="L463" s="16"/>
      <c r="M463" s="16"/>
      <c r="N463" s="9"/>
      <c r="O463" s="9"/>
    </row>
    <row r="464" spans="1:15">
      <c r="A464" s="12"/>
      <c r="B464" s="9"/>
      <c r="C464" s="9"/>
      <c r="D464" s="13"/>
      <c r="E464" s="14"/>
      <c r="F464" s="15" t="str">
        <f>IF($C464="","",IFERROR(VLOOKUP($C464,'Start Here'!$A$15:$D$37,2,FALSE),0)+IF($D464&lt;&gt;"",$D464*IFERROR(VLOOKUP($C464,'Start Here'!$A$15:$D$37,3,FALSE),0),0)+IF($E464&lt;&gt;"",$E464*IFERROR(VLOOKUP($C464,'Start Here'!$A$15:$D$37,4,FALSE),0),0))</f>
        <v/>
      </c>
      <c r="G464" s="10"/>
      <c r="H464" s="15" t="str">
        <f>IF($G464&lt;&gt;"",IFERROR(1*$G464,$F464),$F464)</f>
        <v/>
      </c>
      <c r="I464" s="15" t="str">
        <f>IF($C464="","",IFERROR(VLOOKUP('Start Here'!$B$11,'Start Here'!$A$15:$D$37,2,FALSE),0)+IF($D464&lt;&gt;"",$D464*IFERROR(VLOOKUP('Start Here'!$B$11,'Start Here'!$A$15:$D$37,3,FALSE),0),0)+IF($E464&lt;&gt;"",$E464*IFERROR(VLOOKUP('Start Here'!$B$11,'Start Here'!$A$15:$D$37,4,FALSE),0),0))</f>
        <v/>
      </c>
      <c r="J464" s="15" t="str">
        <f>IF($C464="","",IFERROR($I464,0)-IFERROR($H464,0))</f>
        <v/>
      </c>
      <c r="K464" s="16"/>
      <c r="L464" s="16"/>
      <c r="M464" s="16"/>
      <c r="N464" s="9"/>
      <c r="O464" s="9"/>
    </row>
    <row r="465" spans="1:15">
      <c r="A465" s="12"/>
      <c r="B465" s="9"/>
      <c r="C465" s="9"/>
      <c r="D465" s="13"/>
      <c r="E465" s="14"/>
      <c r="F465" s="15" t="str">
        <f>IF($C465="","",IFERROR(VLOOKUP($C465,'Start Here'!$A$15:$D$37,2,FALSE),0)+IF($D465&lt;&gt;"",$D465*IFERROR(VLOOKUP($C465,'Start Here'!$A$15:$D$37,3,FALSE),0),0)+IF($E465&lt;&gt;"",$E465*IFERROR(VLOOKUP($C465,'Start Here'!$A$15:$D$37,4,FALSE),0),0))</f>
        <v/>
      </c>
      <c r="G465" s="10"/>
      <c r="H465" s="15" t="str">
        <f>IF($G465&lt;&gt;"",IFERROR(1*$G465,$F465),$F465)</f>
        <v/>
      </c>
      <c r="I465" s="15" t="str">
        <f>IF($C465="","",IFERROR(VLOOKUP('Start Here'!$B$11,'Start Here'!$A$15:$D$37,2,FALSE),0)+IF($D465&lt;&gt;"",$D465*IFERROR(VLOOKUP('Start Here'!$B$11,'Start Here'!$A$15:$D$37,3,FALSE),0),0)+IF($E465&lt;&gt;"",$E465*IFERROR(VLOOKUP('Start Here'!$B$11,'Start Here'!$A$15:$D$37,4,FALSE),0),0))</f>
        <v/>
      </c>
      <c r="J465" s="15" t="str">
        <f>IF($C465="","",IFERROR($I465,0)-IFERROR($H465,0))</f>
        <v/>
      </c>
      <c r="K465" s="16"/>
      <c r="L465" s="16"/>
      <c r="M465" s="16"/>
      <c r="N465" s="9"/>
      <c r="O465" s="9"/>
    </row>
    <row r="466" spans="1:15">
      <c r="A466" s="12"/>
      <c r="B466" s="9"/>
      <c r="C466" s="9"/>
      <c r="D466" s="13"/>
      <c r="E466" s="14"/>
      <c r="F466" s="15" t="str">
        <f>IF($C466="","",IFERROR(VLOOKUP($C466,'Start Here'!$A$15:$D$37,2,FALSE),0)+IF($D466&lt;&gt;"",$D466*IFERROR(VLOOKUP($C466,'Start Here'!$A$15:$D$37,3,FALSE),0),0)+IF($E466&lt;&gt;"",$E466*IFERROR(VLOOKUP($C466,'Start Here'!$A$15:$D$37,4,FALSE),0),0))</f>
        <v/>
      </c>
      <c r="G466" s="10"/>
      <c r="H466" s="15" t="str">
        <f>IF($G466&lt;&gt;"",IFERROR(1*$G466,$F466),$F466)</f>
        <v/>
      </c>
      <c r="I466" s="15" t="str">
        <f>IF($C466="","",IFERROR(VLOOKUP('Start Here'!$B$11,'Start Here'!$A$15:$D$37,2,FALSE),0)+IF($D466&lt;&gt;"",$D466*IFERROR(VLOOKUP('Start Here'!$B$11,'Start Here'!$A$15:$D$37,3,FALSE),0),0)+IF($E466&lt;&gt;"",$E466*IFERROR(VLOOKUP('Start Here'!$B$11,'Start Here'!$A$15:$D$37,4,FALSE),0),0))</f>
        <v/>
      </c>
      <c r="J466" s="15" t="str">
        <f>IF($C466="","",IFERROR($I466,0)-IFERROR($H466,0))</f>
        <v/>
      </c>
      <c r="K466" s="16"/>
      <c r="L466" s="16"/>
      <c r="M466" s="16"/>
      <c r="N466" s="9"/>
      <c r="O466" s="9"/>
    </row>
    <row r="467" spans="1:15">
      <c r="A467" s="12"/>
      <c r="B467" s="9"/>
      <c r="C467" s="9"/>
      <c r="D467" s="13"/>
      <c r="E467" s="14"/>
      <c r="F467" s="15" t="str">
        <f>IF($C467="","",IFERROR(VLOOKUP($C467,'Start Here'!$A$15:$D$37,2,FALSE),0)+IF($D467&lt;&gt;"",$D467*IFERROR(VLOOKUP($C467,'Start Here'!$A$15:$D$37,3,FALSE),0),0)+IF($E467&lt;&gt;"",$E467*IFERROR(VLOOKUP($C467,'Start Here'!$A$15:$D$37,4,FALSE),0),0))</f>
        <v/>
      </c>
      <c r="G467" s="10"/>
      <c r="H467" s="15" t="str">
        <f>IF($G467&lt;&gt;"",IFERROR(1*$G467,$F467),$F467)</f>
        <v/>
      </c>
      <c r="I467" s="15" t="str">
        <f>IF($C467="","",IFERROR(VLOOKUP('Start Here'!$B$11,'Start Here'!$A$15:$D$37,2,FALSE),0)+IF($D467&lt;&gt;"",$D467*IFERROR(VLOOKUP('Start Here'!$B$11,'Start Here'!$A$15:$D$37,3,FALSE),0),0)+IF($E467&lt;&gt;"",$E467*IFERROR(VLOOKUP('Start Here'!$B$11,'Start Here'!$A$15:$D$37,4,FALSE),0),0))</f>
        <v/>
      </c>
      <c r="J467" s="15" t="str">
        <f>IF($C467="","",IFERROR($I467,0)-IFERROR($H467,0))</f>
        <v/>
      </c>
      <c r="K467" s="16"/>
      <c r="L467" s="16"/>
      <c r="M467" s="16"/>
      <c r="N467" s="9"/>
      <c r="O467" s="9"/>
    </row>
    <row r="468" spans="1:15">
      <c r="A468" s="12"/>
      <c r="B468" s="9"/>
      <c r="C468" s="9"/>
      <c r="D468" s="13"/>
      <c r="E468" s="14"/>
      <c r="F468" s="15" t="str">
        <f>IF($C468="","",IFERROR(VLOOKUP($C468,'Start Here'!$A$15:$D$37,2,FALSE),0)+IF($D468&lt;&gt;"",$D468*IFERROR(VLOOKUP($C468,'Start Here'!$A$15:$D$37,3,FALSE),0),0)+IF($E468&lt;&gt;"",$E468*IFERROR(VLOOKUP($C468,'Start Here'!$A$15:$D$37,4,FALSE),0),0))</f>
        <v/>
      </c>
      <c r="G468" s="10"/>
      <c r="H468" s="15" t="str">
        <f>IF($G468&lt;&gt;"",IFERROR(1*$G468,$F468),$F468)</f>
        <v/>
      </c>
      <c r="I468" s="15" t="str">
        <f>IF($C468="","",IFERROR(VLOOKUP('Start Here'!$B$11,'Start Here'!$A$15:$D$37,2,FALSE),0)+IF($D468&lt;&gt;"",$D468*IFERROR(VLOOKUP('Start Here'!$B$11,'Start Here'!$A$15:$D$37,3,FALSE),0),0)+IF($E468&lt;&gt;"",$E468*IFERROR(VLOOKUP('Start Here'!$B$11,'Start Here'!$A$15:$D$37,4,FALSE),0),0))</f>
        <v/>
      </c>
      <c r="J468" s="15" t="str">
        <f>IF($C468="","",IFERROR($I468,0)-IFERROR($H468,0))</f>
        <v/>
      </c>
      <c r="K468" s="16"/>
      <c r="L468" s="16"/>
      <c r="M468" s="16"/>
      <c r="N468" s="9"/>
      <c r="O468" s="9"/>
    </row>
    <row r="469" spans="1:15">
      <c r="A469" s="12"/>
      <c r="B469" s="9"/>
      <c r="C469" s="9"/>
      <c r="D469" s="13"/>
      <c r="E469" s="14"/>
      <c r="F469" s="15" t="str">
        <f>IF($C469="","",IFERROR(VLOOKUP($C469,'Start Here'!$A$15:$D$37,2,FALSE),0)+IF($D469&lt;&gt;"",$D469*IFERROR(VLOOKUP($C469,'Start Here'!$A$15:$D$37,3,FALSE),0),0)+IF($E469&lt;&gt;"",$E469*IFERROR(VLOOKUP($C469,'Start Here'!$A$15:$D$37,4,FALSE),0),0))</f>
        <v/>
      </c>
      <c r="G469" s="10"/>
      <c r="H469" s="15" t="str">
        <f>IF($G469&lt;&gt;"",IFERROR(1*$G469,$F469),$F469)</f>
        <v/>
      </c>
      <c r="I469" s="15" t="str">
        <f>IF($C469="","",IFERROR(VLOOKUP('Start Here'!$B$11,'Start Here'!$A$15:$D$37,2,FALSE),0)+IF($D469&lt;&gt;"",$D469*IFERROR(VLOOKUP('Start Here'!$B$11,'Start Here'!$A$15:$D$37,3,FALSE),0),0)+IF($E469&lt;&gt;"",$E469*IFERROR(VLOOKUP('Start Here'!$B$11,'Start Here'!$A$15:$D$37,4,FALSE),0),0))</f>
        <v/>
      </c>
      <c r="J469" s="15" t="str">
        <f>IF($C469="","",IFERROR($I469,0)-IFERROR($H469,0))</f>
        <v/>
      </c>
      <c r="K469" s="16"/>
      <c r="L469" s="16"/>
      <c r="M469" s="16"/>
      <c r="N469" s="9"/>
      <c r="O469" s="9"/>
    </row>
    <row r="470" spans="1:15">
      <c r="A470" s="12"/>
      <c r="B470" s="9"/>
      <c r="C470" s="9"/>
      <c r="D470" s="13"/>
      <c r="E470" s="14"/>
      <c r="F470" s="15" t="str">
        <f>IF($C470="","",IFERROR(VLOOKUP($C470,'Start Here'!$A$15:$D$37,2,FALSE),0)+IF($D470&lt;&gt;"",$D470*IFERROR(VLOOKUP($C470,'Start Here'!$A$15:$D$37,3,FALSE),0),0)+IF($E470&lt;&gt;"",$E470*IFERROR(VLOOKUP($C470,'Start Here'!$A$15:$D$37,4,FALSE),0),0))</f>
        <v/>
      </c>
      <c r="G470" s="10"/>
      <c r="H470" s="15" t="str">
        <f>IF($G470&lt;&gt;"",IFERROR(1*$G470,$F470),$F470)</f>
        <v/>
      </c>
      <c r="I470" s="15" t="str">
        <f>IF($C470="","",IFERROR(VLOOKUP('Start Here'!$B$11,'Start Here'!$A$15:$D$37,2,FALSE),0)+IF($D470&lt;&gt;"",$D470*IFERROR(VLOOKUP('Start Here'!$B$11,'Start Here'!$A$15:$D$37,3,FALSE),0),0)+IF($E470&lt;&gt;"",$E470*IFERROR(VLOOKUP('Start Here'!$B$11,'Start Here'!$A$15:$D$37,4,FALSE),0),0))</f>
        <v/>
      </c>
      <c r="J470" s="15" t="str">
        <f>IF($C470="","",IFERROR($I470,0)-IFERROR($H470,0))</f>
        <v/>
      </c>
      <c r="K470" s="16"/>
      <c r="L470" s="16"/>
      <c r="M470" s="16"/>
      <c r="N470" s="9"/>
      <c r="O470" s="9"/>
    </row>
    <row r="471" spans="1:15">
      <c r="A471" s="12"/>
      <c r="B471" s="9"/>
      <c r="C471" s="9"/>
      <c r="D471" s="13"/>
      <c r="E471" s="14"/>
      <c r="F471" s="15" t="str">
        <f>IF($C471="","",IFERROR(VLOOKUP($C471,'Start Here'!$A$15:$D$37,2,FALSE),0)+IF($D471&lt;&gt;"",$D471*IFERROR(VLOOKUP($C471,'Start Here'!$A$15:$D$37,3,FALSE),0),0)+IF($E471&lt;&gt;"",$E471*IFERROR(VLOOKUP($C471,'Start Here'!$A$15:$D$37,4,FALSE),0),0))</f>
        <v/>
      </c>
      <c r="G471" s="10"/>
      <c r="H471" s="15" t="str">
        <f>IF($G471&lt;&gt;"",IFERROR(1*$G471,$F471),$F471)</f>
        <v/>
      </c>
      <c r="I471" s="15" t="str">
        <f>IF($C471="","",IFERROR(VLOOKUP('Start Here'!$B$11,'Start Here'!$A$15:$D$37,2,FALSE),0)+IF($D471&lt;&gt;"",$D471*IFERROR(VLOOKUP('Start Here'!$B$11,'Start Here'!$A$15:$D$37,3,FALSE),0),0)+IF($E471&lt;&gt;"",$E471*IFERROR(VLOOKUP('Start Here'!$B$11,'Start Here'!$A$15:$D$37,4,FALSE),0),0))</f>
        <v/>
      </c>
      <c r="J471" s="15" t="str">
        <f>IF($C471="","",IFERROR($I471,0)-IFERROR($H471,0))</f>
        <v/>
      </c>
      <c r="K471" s="16"/>
      <c r="L471" s="16"/>
      <c r="M471" s="16"/>
      <c r="N471" s="9"/>
      <c r="O471" s="9"/>
    </row>
    <row r="472" spans="1:15">
      <c r="A472" s="12"/>
      <c r="B472" s="9"/>
      <c r="C472" s="9"/>
      <c r="D472" s="13"/>
      <c r="E472" s="14"/>
      <c r="F472" s="15" t="str">
        <f>IF($C472="","",IFERROR(VLOOKUP($C472,'Start Here'!$A$15:$D$37,2,FALSE),0)+IF($D472&lt;&gt;"",$D472*IFERROR(VLOOKUP($C472,'Start Here'!$A$15:$D$37,3,FALSE),0),0)+IF($E472&lt;&gt;"",$E472*IFERROR(VLOOKUP($C472,'Start Here'!$A$15:$D$37,4,FALSE),0),0))</f>
        <v/>
      </c>
      <c r="G472" s="10"/>
      <c r="H472" s="15" t="str">
        <f>IF($G472&lt;&gt;"",IFERROR(1*$G472,$F472),$F472)</f>
        <v/>
      </c>
      <c r="I472" s="15" t="str">
        <f>IF($C472="","",IFERROR(VLOOKUP('Start Here'!$B$11,'Start Here'!$A$15:$D$37,2,FALSE),0)+IF($D472&lt;&gt;"",$D472*IFERROR(VLOOKUP('Start Here'!$B$11,'Start Here'!$A$15:$D$37,3,FALSE),0),0)+IF($E472&lt;&gt;"",$E472*IFERROR(VLOOKUP('Start Here'!$B$11,'Start Here'!$A$15:$D$37,4,FALSE),0),0))</f>
        <v/>
      </c>
      <c r="J472" s="15" t="str">
        <f>IF($C472="","",IFERROR($I472,0)-IFERROR($H472,0))</f>
        <v/>
      </c>
      <c r="K472" s="16"/>
      <c r="L472" s="16"/>
      <c r="M472" s="16"/>
      <c r="N472" s="9"/>
      <c r="O472" s="9"/>
    </row>
    <row r="473" spans="1:15">
      <c r="A473" s="12"/>
      <c r="B473" s="9"/>
      <c r="C473" s="9"/>
      <c r="D473" s="13"/>
      <c r="E473" s="14"/>
      <c r="F473" s="15" t="str">
        <f>IF($C473="","",IFERROR(VLOOKUP($C473,'Start Here'!$A$15:$D$37,2,FALSE),0)+IF($D473&lt;&gt;"",$D473*IFERROR(VLOOKUP($C473,'Start Here'!$A$15:$D$37,3,FALSE),0),0)+IF($E473&lt;&gt;"",$E473*IFERROR(VLOOKUP($C473,'Start Here'!$A$15:$D$37,4,FALSE),0),0))</f>
        <v/>
      </c>
      <c r="G473" s="10"/>
      <c r="H473" s="15" t="str">
        <f>IF($G473&lt;&gt;"",IFERROR(1*$G473,$F473),$F473)</f>
        <v/>
      </c>
      <c r="I473" s="15" t="str">
        <f>IF($C473="","",IFERROR(VLOOKUP('Start Here'!$B$11,'Start Here'!$A$15:$D$37,2,FALSE),0)+IF($D473&lt;&gt;"",$D473*IFERROR(VLOOKUP('Start Here'!$B$11,'Start Here'!$A$15:$D$37,3,FALSE),0),0)+IF($E473&lt;&gt;"",$E473*IFERROR(VLOOKUP('Start Here'!$B$11,'Start Here'!$A$15:$D$37,4,FALSE),0),0))</f>
        <v/>
      </c>
      <c r="J473" s="15" t="str">
        <f>IF($C473="","",IFERROR($I473,0)-IFERROR($H473,0))</f>
        <v/>
      </c>
      <c r="K473" s="16"/>
      <c r="L473" s="16"/>
      <c r="M473" s="16"/>
      <c r="N473" s="9"/>
      <c r="O473" s="9"/>
    </row>
    <row r="474" spans="1:15">
      <c r="A474" s="12"/>
      <c r="B474" s="9"/>
      <c r="C474" s="9"/>
      <c r="D474" s="13"/>
      <c r="E474" s="14"/>
      <c r="F474" s="15" t="str">
        <f>IF($C474="","",IFERROR(VLOOKUP($C474,'Start Here'!$A$15:$D$37,2,FALSE),0)+IF($D474&lt;&gt;"",$D474*IFERROR(VLOOKUP($C474,'Start Here'!$A$15:$D$37,3,FALSE),0),0)+IF($E474&lt;&gt;"",$E474*IFERROR(VLOOKUP($C474,'Start Here'!$A$15:$D$37,4,FALSE),0),0))</f>
        <v/>
      </c>
      <c r="G474" s="10"/>
      <c r="H474" s="15" t="str">
        <f>IF($G474&lt;&gt;"",IFERROR(1*$G474,$F474),$F474)</f>
        <v/>
      </c>
      <c r="I474" s="15" t="str">
        <f>IF($C474="","",IFERROR(VLOOKUP('Start Here'!$B$11,'Start Here'!$A$15:$D$37,2,FALSE),0)+IF($D474&lt;&gt;"",$D474*IFERROR(VLOOKUP('Start Here'!$B$11,'Start Here'!$A$15:$D$37,3,FALSE),0),0)+IF($E474&lt;&gt;"",$E474*IFERROR(VLOOKUP('Start Here'!$B$11,'Start Here'!$A$15:$D$37,4,FALSE),0),0))</f>
        <v/>
      </c>
      <c r="J474" s="15" t="str">
        <f>IF($C474="","",IFERROR($I474,0)-IFERROR($H474,0))</f>
        <v/>
      </c>
      <c r="K474" s="16"/>
      <c r="L474" s="16"/>
      <c r="M474" s="16"/>
      <c r="N474" s="9"/>
      <c r="O474" s="9"/>
    </row>
    <row r="475" spans="1:15">
      <c r="A475" s="12"/>
      <c r="B475" s="9"/>
      <c r="C475" s="9"/>
      <c r="D475" s="13"/>
      <c r="E475" s="14"/>
      <c r="F475" s="15" t="str">
        <f>IF($C475="","",IFERROR(VLOOKUP($C475,'Start Here'!$A$15:$D$37,2,FALSE),0)+IF($D475&lt;&gt;"",$D475*IFERROR(VLOOKUP($C475,'Start Here'!$A$15:$D$37,3,FALSE),0),0)+IF($E475&lt;&gt;"",$E475*IFERROR(VLOOKUP($C475,'Start Here'!$A$15:$D$37,4,FALSE),0),0))</f>
        <v/>
      </c>
      <c r="G475" s="10"/>
      <c r="H475" s="15" t="str">
        <f>IF($G475&lt;&gt;"",IFERROR(1*$G475,$F475),$F475)</f>
        <v/>
      </c>
      <c r="I475" s="15" t="str">
        <f>IF($C475="","",IFERROR(VLOOKUP('Start Here'!$B$11,'Start Here'!$A$15:$D$37,2,FALSE),0)+IF($D475&lt;&gt;"",$D475*IFERROR(VLOOKUP('Start Here'!$B$11,'Start Here'!$A$15:$D$37,3,FALSE),0),0)+IF($E475&lt;&gt;"",$E475*IFERROR(VLOOKUP('Start Here'!$B$11,'Start Here'!$A$15:$D$37,4,FALSE),0),0))</f>
        <v/>
      </c>
      <c r="J475" s="15" t="str">
        <f>IF($C475="","",IFERROR($I475,0)-IFERROR($H475,0))</f>
        <v/>
      </c>
      <c r="K475" s="16"/>
      <c r="L475" s="16"/>
      <c r="M475" s="16"/>
      <c r="N475" s="9"/>
      <c r="O475" s="9"/>
    </row>
    <row r="476" spans="1:15">
      <c r="A476" s="12"/>
      <c r="B476" s="9"/>
      <c r="C476" s="9"/>
      <c r="D476" s="13"/>
      <c r="E476" s="14"/>
      <c r="F476" s="15" t="str">
        <f>IF($C476="","",IFERROR(VLOOKUP($C476,'Start Here'!$A$15:$D$37,2,FALSE),0)+IF($D476&lt;&gt;"",$D476*IFERROR(VLOOKUP($C476,'Start Here'!$A$15:$D$37,3,FALSE),0),0)+IF($E476&lt;&gt;"",$E476*IFERROR(VLOOKUP($C476,'Start Here'!$A$15:$D$37,4,FALSE),0),0))</f>
        <v/>
      </c>
      <c r="G476" s="10"/>
      <c r="H476" s="15" t="str">
        <f>IF($G476&lt;&gt;"",IFERROR(1*$G476,$F476),$F476)</f>
        <v/>
      </c>
      <c r="I476" s="15" t="str">
        <f>IF($C476="","",IFERROR(VLOOKUP('Start Here'!$B$11,'Start Here'!$A$15:$D$37,2,FALSE),0)+IF($D476&lt;&gt;"",$D476*IFERROR(VLOOKUP('Start Here'!$B$11,'Start Here'!$A$15:$D$37,3,FALSE),0),0)+IF($E476&lt;&gt;"",$E476*IFERROR(VLOOKUP('Start Here'!$B$11,'Start Here'!$A$15:$D$37,4,FALSE),0),0))</f>
        <v/>
      </c>
      <c r="J476" s="15" t="str">
        <f>IF($C476="","",IFERROR($I476,0)-IFERROR($H476,0))</f>
        <v/>
      </c>
      <c r="K476" s="16"/>
      <c r="L476" s="16"/>
      <c r="M476" s="16"/>
      <c r="N476" s="9"/>
      <c r="O476" s="9"/>
    </row>
    <row r="477" spans="1:15">
      <c r="A477" s="12"/>
      <c r="B477" s="9"/>
      <c r="C477" s="9"/>
      <c r="D477" s="13"/>
      <c r="E477" s="14"/>
      <c r="F477" s="15" t="str">
        <f>IF($C477="","",IFERROR(VLOOKUP($C477,'Start Here'!$A$15:$D$37,2,FALSE),0)+IF($D477&lt;&gt;"",$D477*IFERROR(VLOOKUP($C477,'Start Here'!$A$15:$D$37,3,FALSE),0),0)+IF($E477&lt;&gt;"",$E477*IFERROR(VLOOKUP($C477,'Start Here'!$A$15:$D$37,4,FALSE),0),0))</f>
        <v/>
      </c>
      <c r="G477" s="10"/>
      <c r="H477" s="15" t="str">
        <f>IF($G477&lt;&gt;"",IFERROR(1*$G477,$F477),$F477)</f>
        <v/>
      </c>
      <c r="I477" s="15" t="str">
        <f>IF($C477="","",IFERROR(VLOOKUP('Start Here'!$B$11,'Start Here'!$A$15:$D$37,2,FALSE),0)+IF($D477&lt;&gt;"",$D477*IFERROR(VLOOKUP('Start Here'!$B$11,'Start Here'!$A$15:$D$37,3,FALSE),0),0)+IF($E477&lt;&gt;"",$E477*IFERROR(VLOOKUP('Start Here'!$B$11,'Start Here'!$A$15:$D$37,4,FALSE),0),0))</f>
        <v/>
      </c>
      <c r="J477" s="15" t="str">
        <f>IF($C477="","",IFERROR($I477,0)-IFERROR($H477,0))</f>
        <v/>
      </c>
      <c r="K477" s="16"/>
      <c r="L477" s="16"/>
      <c r="M477" s="16"/>
      <c r="N477" s="9"/>
      <c r="O477" s="9"/>
    </row>
    <row r="478" spans="1:15">
      <c r="A478" s="12"/>
      <c r="B478" s="9"/>
      <c r="C478" s="9"/>
      <c r="D478" s="13"/>
      <c r="E478" s="14"/>
      <c r="F478" s="15" t="str">
        <f>IF($C478="","",IFERROR(VLOOKUP($C478,'Start Here'!$A$15:$D$37,2,FALSE),0)+IF($D478&lt;&gt;"",$D478*IFERROR(VLOOKUP($C478,'Start Here'!$A$15:$D$37,3,FALSE),0),0)+IF($E478&lt;&gt;"",$E478*IFERROR(VLOOKUP($C478,'Start Here'!$A$15:$D$37,4,FALSE),0),0))</f>
        <v/>
      </c>
      <c r="G478" s="10"/>
      <c r="H478" s="15" t="str">
        <f>IF($G478&lt;&gt;"",IFERROR(1*$G478,$F478),$F478)</f>
        <v/>
      </c>
      <c r="I478" s="15" t="str">
        <f>IF($C478="","",IFERROR(VLOOKUP('Start Here'!$B$11,'Start Here'!$A$15:$D$37,2,FALSE),0)+IF($D478&lt;&gt;"",$D478*IFERROR(VLOOKUP('Start Here'!$B$11,'Start Here'!$A$15:$D$37,3,FALSE),0),0)+IF($E478&lt;&gt;"",$E478*IFERROR(VLOOKUP('Start Here'!$B$11,'Start Here'!$A$15:$D$37,4,FALSE),0),0))</f>
        <v/>
      </c>
      <c r="J478" s="15" t="str">
        <f>IF($C478="","",IFERROR($I478,0)-IFERROR($H478,0))</f>
        <v/>
      </c>
      <c r="K478" s="16"/>
      <c r="L478" s="16"/>
      <c r="M478" s="16"/>
      <c r="N478" s="9"/>
      <c r="O478" s="9"/>
    </row>
    <row r="479" spans="1:15">
      <c r="A479" s="12"/>
      <c r="B479" s="9"/>
      <c r="C479" s="9"/>
      <c r="D479" s="13"/>
      <c r="E479" s="14"/>
      <c r="F479" s="15" t="str">
        <f>IF($C479="","",IFERROR(VLOOKUP($C479,'Start Here'!$A$15:$D$37,2,FALSE),0)+IF($D479&lt;&gt;"",$D479*IFERROR(VLOOKUP($C479,'Start Here'!$A$15:$D$37,3,FALSE),0),0)+IF($E479&lt;&gt;"",$E479*IFERROR(VLOOKUP($C479,'Start Here'!$A$15:$D$37,4,FALSE),0),0))</f>
        <v/>
      </c>
      <c r="G479" s="10"/>
      <c r="H479" s="15" t="str">
        <f>IF($G479&lt;&gt;"",IFERROR(1*$G479,$F479),$F479)</f>
        <v/>
      </c>
      <c r="I479" s="15" t="str">
        <f>IF($C479="","",IFERROR(VLOOKUP('Start Here'!$B$11,'Start Here'!$A$15:$D$37,2,FALSE),0)+IF($D479&lt;&gt;"",$D479*IFERROR(VLOOKUP('Start Here'!$B$11,'Start Here'!$A$15:$D$37,3,FALSE),0),0)+IF($E479&lt;&gt;"",$E479*IFERROR(VLOOKUP('Start Here'!$B$11,'Start Here'!$A$15:$D$37,4,FALSE),0),0))</f>
        <v/>
      </c>
      <c r="J479" s="15" t="str">
        <f>IF($C479="","",IFERROR($I479,0)-IFERROR($H479,0))</f>
        <v/>
      </c>
      <c r="K479" s="16"/>
      <c r="L479" s="16"/>
      <c r="M479" s="16"/>
      <c r="N479" s="9"/>
      <c r="O479" s="9"/>
    </row>
    <row r="480" spans="1:15">
      <c r="A480" s="12"/>
      <c r="B480" s="9"/>
      <c r="C480" s="9"/>
      <c r="D480" s="13"/>
      <c r="E480" s="14"/>
      <c r="F480" s="15" t="str">
        <f>IF($C480="","",IFERROR(VLOOKUP($C480,'Start Here'!$A$15:$D$37,2,FALSE),0)+IF($D480&lt;&gt;"",$D480*IFERROR(VLOOKUP($C480,'Start Here'!$A$15:$D$37,3,FALSE),0),0)+IF($E480&lt;&gt;"",$E480*IFERROR(VLOOKUP($C480,'Start Here'!$A$15:$D$37,4,FALSE),0),0))</f>
        <v/>
      </c>
      <c r="G480" s="10"/>
      <c r="H480" s="15" t="str">
        <f>IF($G480&lt;&gt;"",IFERROR(1*$G480,$F480),$F480)</f>
        <v/>
      </c>
      <c r="I480" s="15" t="str">
        <f>IF($C480="","",IFERROR(VLOOKUP('Start Here'!$B$11,'Start Here'!$A$15:$D$37,2,FALSE),0)+IF($D480&lt;&gt;"",$D480*IFERROR(VLOOKUP('Start Here'!$B$11,'Start Here'!$A$15:$D$37,3,FALSE),0),0)+IF($E480&lt;&gt;"",$E480*IFERROR(VLOOKUP('Start Here'!$B$11,'Start Here'!$A$15:$D$37,4,FALSE),0),0))</f>
        <v/>
      </c>
      <c r="J480" s="15" t="str">
        <f>IF($C480="","",IFERROR($I480,0)-IFERROR($H480,0))</f>
        <v/>
      </c>
      <c r="K480" s="16"/>
      <c r="L480" s="16"/>
      <c r="M480" s="16"/>
      <c r="N480" s="9"/>
      <c r="O480" s="9"/>
    </row>
    <row r="481" spans="1:15">
      <c r="A481" s="12"/>
      <c r="B481" s="9"/>
      <c r="C481" s="9"/>
      <c r="D481" s="13"/>
      <c r="E481" s="14"/>
      <c r="F481" s="15" t="str">
        <f>IF($C481="","",IFERROR(VLOOKUP($C481,'Start Here'!$A$15:$D$37,2,FALSE),0)+IF($D481&lt;&gt;"",$D481*IFERROR(VLOOKUP($C481,'Start Here'!$A$15:$D$37,3,FALSE),0),0)+IF($E481&lt;&gt;"",$E481*IFERROR(VLOOKUP($C481,'Start Here'!$A$15:$D$37,4,FALSE),0),0))</f>
        <v/>
      </c>
      <c r="G481" s="10"/>
      <c r="H481" s="15" t="str">
        <f>IF($G481&lt;&gt;"",IFERROR(1*$G481,$F481),$F481)</f>
        <v/>
      </c>
      <c r="I481" s="15" t="str">
        <f>IF($C481="","",IFERROR(VLOOKUP('Start Here'!$B$11,'Start Here'!$A$15:$D$37,2,FALSE),0)+IF($D481&lt;&gt;"",$D481*IFERROR(VLOOKUP('Start Here'!$B$11,'Start Here'!$A$15:$D$37,3,FALSE),0),0)+IF($E481&lt;&gt;"",$E481*IFERROR(VLOOKUP('Start Here'!$B$11,'Start Here'!$A$15:$D$37,4,FALSE),0),0))</f>
        <v/>
      </c>
      <c r="J481" s="15" t="str">
        <f>IF($C481="","",IFERROR($I481,0)-IFERROR($H481,0))</f>
        <v/>
      </c>
      <c r="K481" s="16"/>
      <c r="L481" s="16"/>
      <c r="M481" s="16"/>
      <c r="N481" s="9"/>
      <c r="O481" s="9"/>
    </row>
    <row r="482" spans="1:15">
      <c r="A482" s="12"/>
      <c r="B482" s="9"/>
      <c r="C482" s="9"/>
      <c r="D482" s="13"/>
      <c r="E482" s="14"/>
      <c r="F482" s="15" t="str">
        <f>IF($C482="","",IFERROR(VLOOKUP($C482,'Start Here'!$A$15:$D$37,2,FALSE),0)+IF($D482&lt;&gt;"",$D482*IFERROR(VLOOKUP($C482,'Start Here'!$A$15:$D$37,3,FALSE),0),0)+IF($E482&lt;&gt;"",$E482*IFERROR(VLOOKUP($C482,'Start Here'!$A$15:$D$37,4,FALSE),0),0))</f>
        <v/>
      </c>
      <c r="G482" s="10"/>
      <c r="H482" s="15" t="str">
        <f>IF($G482&lt;&gt;"",IFERROR(1*$G482,$F482),$F482)</f>
        <v/>
      </c>
      <c r="I482" s="15" t="str">
        <f>IF($C482="","",IFERROR(VLOOKUP('Start Here'!$B$11,'Start Here'!$A$15:$D$37,2,FALSE),0)+IF($D482&lt;&gt;"",$D482*IFERROR(VLOOKUP('Start Here'!$B$11,'Start Here'!$A$15:$D$37,3,FALSE),0),0)+IF($E482&lt;&gt;"",$E482*IFERROR(VLOOKUP('Start Here'!$B$11,'Start Here'!$A$15:$D$37,4,FALSE),0),0))</f>
        <v/>
      </c>
      <c r="J482" s="15" t="str">
        <f>IF($C482="","",IFERROR($I482,0)-IFERROR($H482,0))</f>
        <v/>
      </c>
      <c r="K482" s="16"/>
      <c r="L482" s="16"/>
      <c r="M482" s="16"/>
      <c r="N482" s="9"/>
      <c r="O482" s="9"/>
    </row>
    <row r="483" spans="1:15">
      <c r="A483" s="12"/>
      <c r="B483" s="9"/>
      <c r="C483" s="9"/>
      <c r="D483" s="13"/>
      <c r="E483" s="14"/>
      <c r="F483" s="15" t="str">
        <f>IF($C483="","",IFERROR(VLOOKUP($C483,'Start Here'!$A$15:$D$37,2,FALSE),0)+IF($D483&lt;&gt;"",$D483*IFERROR(VLOOKUP($C483,'Start Here'!$A$15:$D$37,3,FALSE),0),0)+IF($E483&lt;&gt;"",$E483*IFERROR(VLOOKUP($C483,'Start Here'!$A$15:$D$37,4,FALSE),0),0))</f>
        <v/>
      </c>
      <c r="G483" s="10"/>
      <c r="H483" s="15" t="str">
        <f>IF($G483&lt;&gt;"",IFERROR(1*$G483,$F483),$F483)</f>
        <v/>
      </c>
      <c r="I483" s="15" t="str">
        <f>IF($C483="","",IFERROR(VLOOKUP('Start Here'!$B$11,'Start Here'!$A$15:$D$37,2,FALSE),0)+IF($D483&lt;&gt;"",$D483*IFERROR(VLOOKUP('Start Here'!$B$11,'Start Here'!$A$15:$D$37,3,FALSE),0),0)+IF($E483&lt;&gt;"",$E483*IFERROR(VLOOKUP('Start Here'!$B$11,'Start Here'!$A$15:$D$37,4,FALSE),0),0))</f>
        <v/>
      </c>
      <c r="J483" s="15" t="str">
        <f>IF($C483="","",IFERROR($I483,0)-IFERROR($H483,0))</f>
        <v/>
      </c>
      <c r="K483" s="16"/>
      <c r="L483" s="16"/>
      <c r="M483" s="16"/>
      <c r="N483" s="9"/>
      <c r="O483" s="9"/>
    </row>
    <row r="484" spans="1:15">
      <c r="A484" s="12"/>
      <c r="B484" s="9"/>
      <c r="C484" s="9"/>
      <c r="D484" s="13"/>
      <c r="E484" s="14"/>
      <c r="F484" s="15" t="str">
        <f>IF($C484="","",IFERROR(VLOOKUP($C484,'Start Here'!$A$15:$D$37,2,FALSE),0)+IF($D484&lt;&gt;"",$D484*IFERROR(VLOOKUP($C484,'Start Here'!$A$15:$D$37,3,FALSE),0),0)+IF($E484&lt;&gt;"",$E484*IFERROR(VLOOKUP($C484,'Start Here'!$A$15:$D$37,4,FALSE),0),0))</f>
        <v/>
      </c>
      <c r="G484" s="10"/>
      <c r="H484" s="15" t="str">
        <f>IF($G484&lt;&gt;"",IFERROR(1*$G484,$F484),$F484)</f>
        <v/>
      </c>
      <c r="I484" s="15" t="str">
        <f>IF($C484="","",IFERROR(VLOOKUP('Start Here'!$B$11,'Start Here'!$A$15:$D$37,2,FALSE),0)+IF($D484&lt;&gt;"",$D484*IFERROR(VLOOKUP('Start Here'!$B$11,'Start Here'!$A$15:$D$37,3,FALSE),0),0)+IF($E484&lt;&gt;"",$E484*IFERROR(VLOOKUP('Start Here'!$B$11,'Start Here'!$A$15:$D$37,4,FALSE),0),0))</f>
        <v/>
      </c>
      <c r="J484" s="15" t="str">
        <f>IF($C484="","",IFERROR($I484,0)-IFERROR($H484,0))</f>
        <v/>
      </c>
      <c r="K484" s="16"/>
      <c r="L484" s="16"/>
      <c r="M484" s="16"/>
      <c r="N484" s="9"/>
      <c r="O484" s="9"/>
    </row>
    <row r="485" spans="1:15">
      <c r="A485" s="12"/>
      <c r="B485" s="9"/>
      <c r="C485" s="9"/>
      <c r="D485" s="13"/>
      <c r="E485" s="14"/>
      <c r="F485" s="15" t="str">
        <f>IF($C485="","",IFERROR(VLOOKUP($C485,'Start Here'!$A$15:$D$37,2,FALSE),0)+IF($D485&lt;&gt;"",$D485*IFERROR(VLOOKUP($C485,'Start Here'!$A$15:$D$37,3,FALSE),0),0)+IF($E485&lt;&gt;"",$E485*IFERROR(VLOOKUP($C485,'Start Here'!$A$15:$D$37,4,FALSE),0),0))</f>
        <v/>
      </c>
      <c r="G485" s="10"/>
      <c r="H485" s="15" t="str">
        <f>IF($G485&lt;&gt;"",IFERROR(1*$G485,$F485),$F485)</f>
        <v/>
      </c>
      <c r="I485" s="15" t="str">
        <f>IF($C485="","",IFERROR(VLOOKUP('Start Here'!$B$11,'Start Here'!$A$15:$D$37,2,FALSE),0)+IF($D485&lt;&gt;"",$D485*IFERROR(VLOOKUP('Start Here'!$B$11,'Start Here'!$A$15:$D$37,3,FALSE),0),0)+IF($E485&lt;&gt;"",$E485*IFERROR(VLOOKUP('Start Here'!$B$11,'Start Here'!$A$15:$D$37,4,FALSE),0),0))</f>
        <v/>
      </c>
      <c r="J485" s="15" t="str">
        <f>IF($C485="","",IFERROR($I485,0)-IFERROR($H485,0))</f>
        <v/>
      </c>
      <c r="K485" s="16"/>
      <c r="L485" s="16"/>
      <c r="M485" s="16"/>
      <c r="N485" s="9"/>
      <c r="O485" s="9"/>
    </row>
    <row r="486" spans="1:15">
      <c r="A486" s="12"/>
      <c r="B486" s="9"/>
      <c r="C486" s="9"/>
      <c r="D486" s="13"/>
      <c r="E486" s="14"/>
      <c r="F486" s="15" t="str">
        <f>IF($C486="","",IFERROR(VLOOKUP($C486,'Start Here'!$A$15:$D$37,2,FALSE),0)+IF($D486&lt;&gt;"",$D486*IFERROR(VLOOKUP($C486,'Start Here'!$A$15:$D$37,3,FALSE),0),0)+IF($E486&lt;&gt;"",$E486*IFERROR(VLOOKUP($C486,'Start Here'!$A$15:$D$37,4,FALSE),0),0))</f>
        <v/>
      </c>
      <c r="G486" s="10"/>
      <c r="H486" s="15" t="str">
        <f>IF($G486&lt;&gt;"",IFERROR(1*$G486,$F486),$F486)</f>
        <v/>
      </c>
      <c r="I486" s="15" t="str">
        <f>IF($C486="","",IFERROR(VLOOKUP('Start Here'!$B$11,'Start Here'!$A$15:$D$37,2,FALSE),0)+IF($D486&lt;&gt;"",$D486*IFERROR(VLOOKUP('Start Here'!$B$11,'Start Here'!$A$15:$D$37,3,FALSE),0),0)+IF($E486&lt;&gt;"",$E486*IFERROR(VLOOKUP('Start Here'!$B$11,'Start Here'!$A$15:$D$37,4,FALSE),0),0))</f>
        <v/>
      </c>
      <c r="J486" s="15" t="str">
        <f>IF($C486="","",IFERROR($I486,0)-IFERROR($H486,0))</f>
        <v/>
      </c>
      <c r="K486" s="16"/>
      <c r="L486" s="16"/>
      <c r="M486" s="16"/>
      <c r="N486" s="9"/>
      <c r="O486" s="9"/>
    </row>
    <row r="487" spans="1:15">
      <c r="A487" s="12"/>
      <c r="B487" s="9"/>
      <c r="C487" s="9"/>
      <c r="D487" s="13"/>
      <c r="E487" s="14"/>
      <c r="F487" s="15" t="str">
        <f>IF($C487="","",IFERROR(VLOOKUP($C487,'Start Here'!$A$15:$D$37,2,FALSE),0)+IF($D487&lt;&gt;"",$D487*IFERROR(VLOOKUP($C487,'Start Here'!$A$15:$D$37,3,FALSE),0),0)+IF($E487&lt;&gt;"",$E487*IFERROR(VLOOKUP($C487,'Start Here'!$A$15:$D$37,4,FALSE),0),0))</f>
        <v/>
      </c>
      <c r="G487" s="10"/>
      <c r="H487" s="15" t="str">
        <f>IF($G487&lt;&gt;"",IFERROR(1*$G487,$F487),$F487)</f>
        <v/>
      </c>
      <c r="I487" s="15" t="str">
        <f>IF($C487="","",IFERROR(VLOOKUP('Start Here'!$B$11,'Start Here'!$A$15:$D$37,2,FALSE),0)+IF($D487&lt;&gt;"",$D487*IFERROR(VLOOKUP('Start Here'!$B$11,'Start Here'!$A$15:$D$37,3,FALSE),0),0)+IF($E487&lt;&gt;"",$E487*IFERROR(VLOOKUP('Start Here'!$B$11,'Start Here'!$A$15:$D$37,4,FALSE),0),0))</f>
        <v/>
      </c>
      <c r="J487" s="15" t="str">
        <f>IF($C487="","",IFERROR($I487,0)-IFERROR($H487,0))</f>
        <v/>
      </c>
      <c r="K487" s="16"/>
      <c r="L487" s="16"/>
      <c r="M487" s="16"/>
      <c r="N487" s="9"/>
      <c r="O487" s="9"/>
    </row>
    <row r="488" spans="1:15">
      <c r="A488" s="12"/>
      <c r="B488" s="9"/>
      <c r="C488" s="9"/>
      <c r="D488" s="13"/>
      <c r="E488" s="14"/>
      <c r="F488" s="15" t="str">
        <f>IF($C488="","",IFERROR(VLOOKUP($C488,'Start Here'!$A$15:$D$37,2,FALSE),0)+IF($D488&lt;&gt;"",$D488*IFERROR(VLOOKUP($C488,'Start Here'!$A$15:$D$37,3,FALSE),0),0)+IF($E488&lt;&gt;"",$E488*IFERROR(VLOOKUP($C488,'Start Here'!$A$15:$D$37,4,FALSE),0),0))</f>
        <v/>
      </c>
      <c r="G488" s="10"/>
      <c r="H488" s="15" t="str">
        <f>IF($G488&lt;&gt;"",IFERROR(1*$G488,$F488),$F488)</f>
        <v/>
      </c>
      <c r="I488" s="15" t="str">
        <f>IF($C488="","",IFERROR(VLOOKUP('Start Here'!$B$11,'Start Here'!$A$15:$D$37,2,FALSE),0)+IF($D488&lt;&gt;"",$D488*IFERROR(VLOOKUP('Start Here'!$B$11,'Start Here'!$A$15:$D$37,3,FALSE),0),0)+IF($E488&lt;&gt;"",$E488*IFERROR(VLOOKUP('Start Here'!$B$11,'Start Here'!$A$15:$D$37,4,FALSE),0),0))</f>
        <v/>
      </c>
      <c r="J488" s="15" t="str">
        <f>IF($C488="","",IFERROR($I488,0)-IFERROR($H488,0))</f>
        <v/>
      </c>
      <c r="K488" s="16"/>
      <c r="L488" s="16"/>
      <c r="M488" s="16"/>
      <c r="N488" s="9"/>
      <c r="O488" s="9"/>
    </row>
    <row r="489" spans="1:15">
      <c r="A489" s="12"/>
      <c r="B489" s="9"/>
      <c r="C489" s="9"/>
      <c r="D489" s="13"/>
      <c r="E489" s="14"/>
      <c r="F489" s="15" t="str">
        <f>IF($C489="","",IFERROR(VLOOKUP($C489,'Start Here'!$A$15:$D$37,2,FALSE),0)+IF($D489&lt;&gt;"",$D489*IFERROR(VLOOKUP($C489,'Start Here'!$A$15:$D$37,3,FALSE),0),0)+IF($E489&lt;&gt;"",$E489*IFERROR(VLOOKUP($C489,'Start Here'!$A$15:$D$37,4,FALSE),0),0))</f>
        <v/>
      </c>
      <c r="G489" s="10"/>
      <c r="H489" s="15" t="str">
        <f>IF($G489&lt;&gt;"",IFERROR(1*$G489,$F489),$F489)</f>
        <v/>
      </c>
      <c r="I489" s="15" t="str">
        <f>IF($C489="","",IFERROR(VLOOKUP('Start Here'!$B$11,'Start Here'!$A$15:$D$37,2,FALSE),0)+IF($D489&lt;&gt;"",$D489*IFERROR(VLOOKUP('Start Here'!$B$11,'Start Here'!$A$15:$D$37,3,FALSE),0),0)+IF($E489&lt;&gt;"",$E489*IFERROR(VLOOKUP('Start Here'!$B$11,'Start Here'!$A$15:$D$37,4,FALSE),0),0))</f>
        <v/>
      </c>
      <c r="J489" s="15" t="str">
        <f>IF($C489="","",IFERROR($I489,0)-IFERROR($H489,0))</f>
        <v/>
      </c>
      <c r="K489" s="16"/>
      <c r="L489" s="16"/>
      <c r="M489" s="16"/>
      <c r="N489" s="9"/>
      <c r="O489" s="9"/>
    </row>
    <row r="490" spans="1:15">
      <c r="A490" s="12"/>
      <c r="B490" s="9"/>
      <c r="C490" s="9"/>
      <c r="D490" s="13"/>
      <c r="E490" s="14"/>
      <c r="F490" s="15" t="str">
        <f>IF($C490="","",IFERROR(VLOOKUP($C490,'Start Here'!$A$15:$D$37,2,FALSE),0)+IF($D490&lt;&gt;"",$D490*IFERROR(VLOOKUP($C490,'Start Here'!$A$15:$D$37,3,FALSE),0),0)+IF($E490&lt;&gt;"",$E490*IFERROR(VLOOKUP($C490,'Start Here'!$A$15:$D$37,4,FALSE),0),0))</f>
        <v/>
      </c>
      <c r="G490" s="10"/>
      <c r="H490" s="15" t="str">
        <f>IF($G490&lt;&gt;"",IFERROR(1*$G490,$F490),$F490)</f>
        <v/>
      </c>
      <c r="I490" s="15" t="str">
        <f>IF($C490="","",IFERROR(VLOOKUP('Start Here'!$B$11,'Start Here'!$A$15:$D$37,2,FALSE),0)+IF($D490&lt;&gt;"",$D490*IFERROR(VLOOKUP('Start Here'!$B$11,'Start Here'!$A$15:$D$37,3,FALSE),0),0)+IF($E490&lt;&gt;"",$E490*IFERROR(VLOOKUP('Start Here'!$B$11,'Start Here'!$A$15:$D$37,4,FALSE),0),0))</f>
        <v/>
      </c>
      <c r="J490" s="15" t="str">
        <f>IF($C490="","",IFERROR($I490,0)-IFERROR($H490,0))</f>
        <v/>
      </c>
      <c r="K490" s="16"/>
      <c r="L490" s="16"/>
      <c r="M490" s="16"/>
      <c r="N490" s="9"/>
      <c r="O490" s="9"/>
    </row>
    <row r="491" spans="1:15">
      <c r="A491" s="12"/>
      <c r="B491" s="9"/>
      <c r="C491" s="9"/>
      <c r="D491" s="13"/>
      <c r="E491" s="14"/>
      <c r="F491" s="15" t="str">
        <f>IF($C491="","",IFERROR(VLOOKUP($C491,'Start Here'!$A$15:$D$37,2,FALSE),0)+IF($D491&lt;&gt;"",$D491*IFERROR(VLOOKUP($C491,'Start Here'!$A$15:$D$37,3,FALSE),0),0)+IF($E491&lt;&gt;"",$E491*IFERROR(VLOOKUP($C491,'Start Here'!$A$15:$D$37,4,FALSE),0),0))</f>
        <v/>
      </c>
      <c r="G491" s="10"/>
      <c r="H491" s="15" t="str">
        <f>IF($G491&lt;&gt;"",IFERROR(1*$G491,$F491),$F491)</f>
        <v/>
      </c>
      <c r="I491" s="15" t="str">
        <f>IF($C491="","",IFERROR(VLOOKUP('Start Here'!$B$11,'Start Here'!$A$15:$D$37,2,FALSE),0)+IF($D491&lt;&gt;"",$D491*IFERROR(VLOOKUP('Start Here'!$B$11,'Start Here'!$A$15:$D$37,3,FALSE),0),0)+IF($E491&lt;&gt;"",$E491*IFERROR(VLOOKUP('Start Here'!$B$11,'Start Here'!$A$15:$D$37,4,FALSE),0),0))</f>
        <v/>
      </c>
      <c r="J491" s="15" t="str">
        <f>IF($C491="","",IFERROR($I491,0)-IFERROR($H491,0))</f>
        <v/>
      </c>
      <c r="K491" s="16"/>
      <c r="L491" s="16"/>
      <c r="M491" s="16"/>
      <c r="N491" s="9"/>
      <c r="O491" s="9"/>
    </row>
    <row r="492" spans="1:15">
      <c r="A492" s="12"/>
      <c r="B492" s="9"/>
      <c r="C492" s="9"/>
      <c r="D492" s="13"/>
      <c r="E492" s="14"/>
      <c r="F492" s="15" t="str">
        <f>IF($C492="","",IFERROR(VLOOKUP($C492,'Start Here'!$A$15:$D$37,2,FALSE),0)+IF($D492&lt;&gt;"",$D492*IFERROR(VLOOKUP($C492,'Start Here'!$A$15:$D$37,3,FALSE),0),0)+IF($E492&lt;&gt;"",$E492*IFERROR(VLOOKUP($C492,'Start Here'!$A$15:$D$37,4,FALSE),0),0))</f>
        <v/>
      </c>
      <c r="G492" s="10"/>
      <c r="H492" s="15" t="str">
        <f>IF($G492&lt;&gt;"",IFERROR(1*$G492,$F492),$F492)</f>
        <v/>
      </c>
      <c r="I492" s="15" t="str">
        <f>IF($C492="","",IFERROR(VLOOKUP('Start Here'!$B$11,'Start Here'!$A$15:$D$37,2,FALSE),0)+IF($D492&lt;&gt;"",$D492*IFERROR(VLOOKUP('Start Here'!$B$11,'Start Here'!$A$15:$D$37,3,FALSE),0),0)+IF($E492&lt;&gt;"",$E492*IFERROR(VLOOKUP('Start Here'!$B$11,'Start Here'!$A$15:$D$37,4,FALSE),0),0))</f>
        <v/>
      </c>
      <c r="J492" s="15" t="str">
        <f>IF($C492="","",IFERROR($I492,0)-IFERROR($H492,0))</f>
        <v/>
      </c>
      <c r="K492" s="16"/>
      <c r="L492" s="16"/>
      <c r="M492" s="16"/>
      <c r="N492" s="9"/>
      <c r="O492" s="9"/>
    </row>
    <row r="493" spans="1:15">
      <c r="A493" s="12"/>
      <c r="B493" s="9"/>
      <c r="C493" s="9"/>
      <c r="D493" s="13"/>
      <c r="E493" s="14"/>
      <c r="F493" s="15" t="str">
        <f>IF($C493="","",IFERROR(VLOOKUP($C493,'Start Here'!$A$15:$D$37,2,FALSE),0)+IF($D493&lt;&gt;"",$D493*IFERROR(VLOOKUP($C493,'Start Here'!$A$15:$D$37,3,FALSE),0),0)+IF($E493&lt;&gt;"",$E493*IFERROR(VLOOKUP($C493,'Start Here'!$A$15:$D$37,4,FALSE),0),0))</f>
        <v/>
      </c>
      <c r="G493" s="10"/>
      <c r="H493" s="15" t="str">
        <f>IF($G493&lt;&gt;"",IFERROR(1*$G493,$F493),$F493)</f>
        <v/>
      </c>
      <c r="I493" s="15" t="str">
        <f>IF($C493="","",IFERROR(VLOOKUP('Start Here'!$B$11,'Start Here'!$A$15:$D$37,2,FALSE),0)+IF($D493&lt;&gt;"",$D493*IFERROR(VLOOKUP('Start Here'!$B$11,'Start Here'!$A$15:$D$37,3,FALSE),0),0)+IF($E493&lt;&gt;"",$E493*IFERROR(VLOOKUP('Start Here'!$B$11,'Start Here'!$A$15:$D$37,4,FALSE),0),0))</f>
        <v/>
      </c>
      <c r="J493" s="15" t="str">
        <f>IF($C493="","",IFERROR($I493,0)-IFERROR($H493,0))</f>
        <v/>
      </c>
      <c r="K493" s="16"/>
      <c r="L493" s="16"/>
      <c r="M493" s="16"/>
      <c r="N493" s="9"/>
      <c r="O493" s="9"/>
    </row>
    <row r="494" spans="1:15">
      <c r="A494" s="12"/>
      <c r="B494" s="9"/>
      <c r="C494" s="9"/>
      <c r="D494" s="13"/>
      <c r="E494" s="14"/>
      <c r="F494" s="15" t="str">
        <f>IF($C494="","",IFERROR(VLOOKUP($C494,'Start Here'!$A$15:$D$37,2,FALSE),0)+IF($D494&lt;&gt;"",$D494*IFERROR(VLOOKUP($C494,'Start Here'!$A$15:$D$37,3,FALSE),0),0)+IF($E494&lt;&gt;"",$E494*IFERROR(VLOOKUP($C494,'Start Here'!$A$15:$D$37,4,FALSE),0),0))</f>
        <v/>
      </c>
      <c r="G494" s="10"/>
      <c r="H494" s="15" t="str">
        <f>IF($G494&lt;&gt;"",IFERROR(1*$G494,$F494),$F494)</f>
        <v/>
      </c>
      <c r="I494" s="15" t="str">
        <f>IF($C494="","",IFERROR(VLOOKUP('Start Here'!$B$11,'Start Here'!$A$15:$D$37,2,FALSE),0)+IF($D494&lt;&gt;"",$D494*IFERROR(VLOOKUP('Start Here'!$B$11,'Start Here'!$A$15:$D$37,3,FALSE),0),0)+IF($E494&lt;&gt;"",$E494*IFERROR(VLOOKUP('Start Here'!$B$11,'Start Here'!$A$15:$D$37,4,FALSE),0),0))</f>
        <v/>
      </c>
      <c r="J494" s="15" t="str">
        <f>IF($C494="","",IFERROR($I494,0)-IFERROR($H494,0))</f>
        <v/>
      </c>
      <c r="K494" s="16"/>
      <c r="L494" s="16"/>
      <c r="M494" s="16"/>
      <c r="N494" s="9"/>
      <c r="O494" s="9"/>
    </row>
    <row r="495" spans="1:15">
      <c r="A495" s="12"/>
      <c r="B495" s="9"/>
      <c r="C495" s="9"/>
      <c r="D495" s="13"/>
      <c r="E495" s="14"/>
      <c r="F495" s="15" t="str">
        <f>IF($C495="","",IFERROR(VLOOKUP($C495,'Start Here'!$A$15:$D$37,2,FALSE),0)+IF($D495&lt;&gt;"",$D495*IFERROR(VLOOKUP($C495,'Start Here'!$A$15:$D$37,3,FALSE),0),0)+IF($E495&lt;&gt;"",$E495*IFERROR(VLOOKUP($C495,'Start Here'!$A$15:$D$37,4,FALSE),0),0))</f>
        <v/>
      </c>
      <c r="G495" s="10"/>
      <c r="H495" s="15" t="str">
        <f>IF($G495&lt;&gt;"",IFERROR(1*$G495,$F495),$F495)</f>
        <v/>
      </c>
      <c r="I495" s="15" t="str">
        <f>IF($C495="","",IFERROR(VLOOKUP('Start Here'!$B$11,'Start Here'!$A$15:$D$37,2,FALSE),0)+IF($D495&lt;&gt;"",$D495*IFERROR(VLOOKUP('Start Here'!$B$11,'Start Here'!$A$15:$D$37,3,FALSE),0),0)+IF($E495&lt;&gt;"",$E495*IFERROR(VLOOKUP('Start Here'!$B$11,'Start Here'!$A$15:$D$37,4,FALSE),0),0))</f>
        <v/>
      </c>
      <c r="J495" s="15" t="str">
        <f>IF($C495="","",IFERROR($I495,0)-IFERROR($H495,0))</f>
        <v/>
      </c>
      <c r="K495" s="16"/>
      <c r="L495" s="16"/>
      <c r="M495" s="16"/>
      <c r="N495" s="9"/>
      <c r="O495" s="9"/>
    </row>
    <row r="496" spans="1:15">
      <c r="A496" s="12"/>
      <c r="B496" s="9"/>
      <c r="C496" s="9"/>
      <c r="D496" s="13"/>
      <c r="E496" s="14"/>
      <c r="F496" s="15" t="str">
        <f>IF($C496="","",IFERROR(VLOOKUP($C496,'Start Here'!$A$15:$D$37,2,FALSE),0)+IF($D496&lt;&gt;"",$D496*IFERROR(VLOOKUP($C496,'Start Here'!$A$15:$D$37,3,FALSE),0),0)+IF($E496&lt;&gt;"",$E496*IFERROR(VLOOKUP($C496,'Start Here'!$A$15:$D$37,4,FALSE),0),0))</f>
        <v/>
      </c>
      <c r="G496" s="10"/>
      <c r="H496" s="15" t="str">
        <f>IF($G496&lt;&gt;"",IFERROR(1*$G496,$F496),$F496)</f>
        <v/>
      </c>
      <c r="I496" s="15" t="str">
        <f>IF($C496="","",IFERROR(VLOOKUP('Start Here'!$B$11,'Start Here'!$A$15:$D$37,2,FALSE),0)+IF($D496&lt;&gt;"",$D496*IFERROR(VLOOKUP('Start Here'!$B$11,'Start Here'!$A$15:$D$37,3,FALSE),0),0)+IF($E496&lt;&gt;"",$E496*IFERROR(VLOOKUP('Start Here'!$B$11,'Start Here'!$A$15:$D$37,4,FALSE),0),0))</f>
        <v/>
      </c>
      <c r="J496" s="15" t="str">
        <f>IF($C496="","",IFERROR($I496,0)-IFERROR($H496,0))</f>
        <v/>
      </c>
      <c r="K496" s="16"/>
      <c r="L496" s="16"/>
      <c r="M496" s="16"/>
      <c r="N496" s="9"/>
      <c r="O496" s="9"/>
    </row>
    <row r="497" spans="1:15">
      <c r="A497" s="12"/>
      <c r="B497" s="9"/>
      <c r="C497" s="9"/>
      <c r="D497" s="13"/>
      <c r="E497" s="14"/>
      <c r="F497" s="15" t="str">
        <f>IF($C497="","",IFERROR(VLOOKUP($C497,'Start Here'!$A$15:$D$37,2,FALSE),0)+IF($D497&lt;&gt;"",$D497*IFERROR(VLOOKUP($C497,'Start Here'!$A$15:$D$37,3,FALSE),0),0)+IF($E497&lt;&gt;"",$E497*IFERROR(VLOOKUP($C497,'Start Here'!$A$15:$D$37,4,FALSE),0),0))</f>
        <v/>
      </c>
      <c r="G497" s="10"/>
      <c r="H497" s="15" t="str">
        <f>IF($G497&lt;&gt;"",IFERROR(1*$G497,$F497),$F497)</f>
        <v/>
      </c>
      <c r="I497" s="15" t="str">
        <f>IF($C497="","",IFERROR(VLOOKUP('Start Here'!$B$11,'Start Here'!$A$15:$D$37,2,FALSE),0)+IF($D497&lt;&gt;"",$D497*IFERROR(VLOOKUP('Start Here'!$B$11,'Start Here'!$A$15:$D$37,3,FALSE),0),0)+IF($E497&lt;&gt;"",$E497*IFERROR(VLOOKUP('Start Here'!$B$11,'Start Here'!$A$15:$D$37,4,FALSE),0),0))</f>
        <v/>
      </c>
      <c r="J497" s="15" t="str">
        <f>IF($C497="","",IFERROR($I497,0)-IFERROR($H497,0))</f>
        <v/>
      </c>
      <c r="K497" s="16"/>
      <c r="L497" s="16"/>
      <c r="M497" s="16"/>
      <c r="N497" s="9"/>
      <c r="O497" s="9"/>
    </row>
    <row r="498" spans="1:15">
      <c r="A498" s="12"/>
      <c r="B498" s="9"/>
      <c r="C498" s="9"/>
      <c r="D498" s="13"/>
      <c r="E498" s="14"/>
      <c r="F498" s="15" t="str">
        <f>IF($C498="","",IFERROR(VLOOKUP($C498,'Start Here'!$A$15:$D$37,2,FALSE),0)+IF($D498&lt;&gt;"",$D498*IFERROR(VLOOKUP($C498,'Start Here'!$A$15:$D$37,3,FALSE),0),0)+IF($E498&lt;&gt;"",$E498*IFERROR(VLOOKUP($C498,'Start Here'!$A$15:$D$37,4,FALSE),0),0))</f>
        <v/>
      </c>
      <c r="G498" s="10"/>
      <c r="H498" s="15" t="str">
        <f>IF($G498&lt;&gt;"",IFERROR(1*$G498,$F498),$F498)</f>
        <v/>
      </c>
      <c r="I498" s="15" t="str">
        <f>IF($C498="","",IFERROR(VLOOKUP('Start Here'!$B$11,'Start Here'!$A$15:$D$37,2,FALSE),0)+IF($D498&lt;&gt;"",$D498*IFERROR(VLOOKUP('Start Here'!$B$11,'Start Here'!$A$15:$D$37,3,FALSE),0),0)+IF($E498&lt;&gt;"",$E498*IFERROR(VLOOKUP('Start Here'!$B$11,'Start Here'!$A$15:$D$37,4,FALSE),0),0))</f>
        <v/>
      </c>
      <c r="J498" s="15" t="str">
        <f>IF($C498="","",IFERROR($I498,0)-IFERROR($H498,0))</f>
        <v/>
      </c>
      <c r="K498" s="16"/>
      <c r="L498" s="16"/>
      <c r="M498" s="16"/>
      <c r="N498" s="9"/>
      <c r="O498" s="9"/>
    </row>
    <row r="499" spans="1:15">
      <c r="A499" s="12"/>
      <c r="B499" s="9"/>
      <c r="C499" s="9"/>
      <c r="D499" s="13"/>
      <c r="E499" s="14"/>
      <c r="F499" s="15" t="str">
        <f>IF($C499="","",IFERROR(VLOOKUP($C499,'Start Here'!$A$15:$D$37,2,FALSE),0)+IF($D499&lt;&gt;"",$D499*IFERROR(VLOOKUP($C499,'Start Here'!$A$15:$D$37,3,FALSE),0),0)+IF($E499&lt;&gt;"",$E499*IFERROR(VLOOKUP($C499,'Start Here'!$A$15:$D$37,4,FALSE),0),0))</f>
        <v/>
      </c>
      <c r="G499" s="10"/>
      <c r="H499" s="15" t="str">
        <f>IF($G499&lt;&gt;"",IFERROR(1*$G499,$F499),$F499)</f>
        <v/>
      </c>
      <c r="I499" s="15" t="str">
        <f>IF($C499="","",IFERROR(VLOOKUP('Start Here'!$B$11,'Start Here'!$A$15:$D$37,2,FALSE),0)+IF($D499&lt;&gt;"",$D499*IFERROR(VLOOKUP('Start Here'!$B$11,'Start Here'!$A$15:$D$37,3,FALSE),0),0)+IF($E499&lt;&gt;"",$E499*IFERROR(VLOOKUP('Start Here'!$B$11,'Start Here'!$A$15:$D$37,4,FALSE),0),0))</f>
        <v/>
      </c>
      <c r="J499" s="15" t="str">
        <f>IF($C499="","",IFERROR($I499,0)-IFERROR($H499,0))</f>
        <v/>
      </c>
      <c r="K499" s="16"/>
      <c r="L499" s="16"/>
      <c r="M499" s="16"/>
      <c r="N499" s="9"/>
      <c r="O499" s="9"/>
    </row>
    <row r="500" spans="1:15">
      <c r="A500" s="12"/>
      <c r="B500" s="9"/>
      <c r="C500" s="9"/>
      <c r="D500" s="13"/>
      <c r="E500" s="14"/>
      <c r="F500" s="15" t="str">
        <f>IF($C500="","",IFERROR(VLOOKUP($C500,'Start Here'!$A$15:$D$37,2,FALSE),0)+IF($D500&lt;&gt;"",$D500*IFERROR(VLOOKUP($C500,'Start Here'!$A$15:$D$37,3,FALSE),0),0)+IF($E500&lt;&gt;"",$E500*IFERROR(VLOOKUP($C500,'Start Here'!$A$15:$D$37,4,FALSE),0),0))</f>
        <v/>
      </c>
      <c r="G500" s="10"/>
      <c r="H500" s="15" t="str">
        <f>IF($G500&lt;&gt;"",IFERROR(1*$G500,$F500),$F500)</f>
        <v/>
      </c>
      <c r="I500" s="15" t="str">
        <f>IF($C500="","",IFERROR(VLOOKUP('Start Here'!$B$11,'Start Here'!$A$15:$D$37,2,FALSE),0)+IF($D500&lt;&gt;"",$D500*IFERROR(VLOOKUP('Start Here'!$B$11,'Start Here'!$A$15:$D$37,3,FALSE),0),0)+IF($E500&lt;&gt;"",$E500*IFERROR(VLOOKUP('Start Here'!$B$11,'Start Here'!$A$15:$D$37,4,FALSE),0),0))</f>
        <v/>
      </c>
      <c r="J500" s="15" t="str">
        <f>IF($C500="","",IFERROR($I500,0)-IFERROR($H500,0))</f>
        <v/>
      </c>
      <c r="K500" s="16"/>
      <c r="L500" s="16"/>
      <c r="M500" s="16"/>
      <c r="N500" s="9"/>
      <c r="O500" s="9"/>
    </row>
    <row r="501" spans="1:15">
      <c r="A501" s="12"/>
      <c r="B501" s="9"/>
      <c r="C501" s="9"/>
      <c r="D501" s="13"/>
      <c r="E501" s="14"/>
      <c r="F501" s="15" t="str">
        <f>IF($C501="","",IFERROR(VLOOKUP($C501,'Start Here'!$A$15:$D$37,2,FALSE),0)+IF($D501&lt;&gt;"",$D501*IFERROR(VLOOKUP($C501,'Start Here'!$A$15:$D$37,3,FALSE),0),0)+IF($E501&lt;&gt;"",$E501*IFERROR(VLOOKUP($C501,'Start Here'!$A$15:$D$37,4,FALSE),0),0))</f>
        <v/>
      </c>
      <c r="G501" s="10"/>
      <c r="H501" s="15" t="str">
        <f>IF($G501&lt;&gt;"",IFERROR(1*$G501,$F501),$F501)</f>
        <v/>
      </c>
      <c r="I501" s="15" t="str">
        <f>IF($C501="","",IFERROR(VLOOKUP('Start Here'!$B$11,'Start Here'!$A$15:$D$37,2,FALSE),0)+IF($D501&lt;&gt;"",$D501*IFERROR(VLOOKUP('Start Here'!$B$11,'Start Here'!$A$15:$D$37,3,FALSE),0),0)+IF($E501&lt;&gt;"",$E501*IFERROR(VLOOKUP('Start Here'!$B$11,'Start Here'!$A$15:$D$37,4,FALSE),0),0))</f>
        <v/>
      </c>
      <c r="J501" s="15" t="str">
        <f>IF($C501="","",IFERROR($I501,0)-IFERROR($H501,0))</f>
        <v/>
      </c>
      <c r="K501" s="16"/>
      <c r="L501" s="16"/>
      <c r="M501" s="16"/>
      <c r="N501" s="9"/>
      <c r="O501" s="9"/>
    </row>
    <row r="502" spans="1:15">
      <c r="A502" s="12"/>
      <c r="B502" s="9"/>
      <c r="C502" s="9"/>
      <c r="D502" s="13"/>
      <c r="E502" s="14"/>
      <c r="F502" s="15" t="str">
        <f>IF($C502="","",IFERROR(VLOOKUP($C502,'Start Here'!$A$15:$D$37,2,FALSE),0)+IF($D502&lt;&gt;"",$D502*IFERROR(VLOOKUP($C502,'Start Here'!$A$15:$D$37,3,FALSE),0),0)+IF($E502&lt;&gt;"",$E502*IFERROR(VLOOKUP($C502,'Start Here'!$A$15:$D$37,4,FALSE),0),0))</f>
        <v/>
      </c>
      <c r="G502" s="10"/>
      <c r="H502" s="15" t="str">
        <f>IF($G502&lt;&gt;"",IFERROR(1*$G502,$F502),$F502)</f>
        <v/>
      </c>
      <c r="I502" s="15" t="str">
        <f>IF($C502="","",IFERROR(VLOOKUP('Start Here'!$B$11,'Start Here'!$A$15:$D$37,2,FALSE),0)+IF($D502&lt;&gt;"",$D502*IFERROR(VLOOKUP('Start Here'!$B$11,'Start Here'!$A$15:$D$37,3,FALSE),0),0)+IF($E502&lt;&gt;"",$E502*IFERROR(VLOOKUP('Start Here'!$B$11,'Start Here'!$A$15:$D$37,4,FALSE),0),0))</f>
        <v/>
      </c>
      <c r="J502" s="15" t="str">
        <f>IF($C502="","",IFERROR($I502,0)-IFERROR($H502,0))</f>
        <v/>
      </c>
      <c r="K502" s="16"/>
      <c r="L502" s="16"/>
      <c r="M502" s="16"/>
      <c r="N502" s="9"/>
      <c r="O502" s="9"/>
    </row>
    <row r="503" spans="1:15">
      <c r="A503" s="12"/>
      <c r="B503" s="9"/>
      <c r="C503" s="9"/>
      <c r="D503" s="13"/>
      <c r="E503" s="14"/>
      <c r="F503" s="15" t="str">
        <f>IF($C503="","",IFERROR(VLOOKUP($C503,'Start Here'!$A$15:$D$37,2,FALSE),0)+IF($D503&lt;&gt;"",$D503*IFERROR(VLOOKUP($C503,'Start Here'!$A$15:$D$37,3,FALSE),0),0)+IF($E503&lt;&gt;"",$E503*IFERROR(VLOOKUP($C503,'Start Here'!$A$15:$D$37,4,FALSE),0),0))</f>
        <v/>
      </c>
      <c r="G503" s="10"/>
      <c r="H503" s="15" t="str">
        <f>IF($G503&lt;&gt;"",IFERROR(1*$G503,$F503),$F503)</f>
        <v/>
      </c>
      <c r="I503" s="15" t="str">
        <f>IF($C503="","",IFERROR(VLOOKUP('Start Here'!$B$11,'Start Here'!$A$15:$D$37,2,FALSE),0)+IF($D503&lt;&gt;"",$D503*IFERROR(VLOOKUP('Start Here'!$B$11,'Start Here'!$A$15:$D$37,3,FALSE),0),0)+IF($E503&lt;&gt;"",$E503*IFERROR(VLOOKUP('Start Here'!$B$11,'Start Here'!$A$15:$D$37,4,FALSE),0),0))</f>
        <v/>
      </c>
      <c r="J503" s="15" t="str">
        <f>IF($C503="","",IFERROR($I503,0)-IFERROR($H503,0))</f>
        <v/>
      </c>
      <c r="K503" s="16"/>
      <c r="L503" s="16"/>
      <c r="M503" s="16"/>
      <c r="N503" s="9"/>
      <c r="O503" s="9"/>
    </row>
  </sheetData>
  <mergeCells count="2">
    <mergeCell ref="A1:O1"/>
    <mergeCell ref="A2:O2"/>
  </mergeCells>
  <conditionalFormatting sqref="K4:K503">
    <cfRule type="colorScale" priority="1">
      <colorScale>
        <cfvo type="num" val="1"/>
        <cfvo type="num" val="3"/>
        <cfvo type="num" val="5"/>
        <color rgb="FFF8696B"/>
        <color rgb="FFFFEB84"/>
        <color rgb="FF63BE7B"/>
      </colorScale>
    </cfRule>
  </conditionalFormatting>
  <conditionalFormatting sqref="L4:L503">
    <cfRule type="colorScale" priority="2">
      <colorScale>
        <cfvo type="num" val="1"/>
        <cfvo type="num" val="3"/>
        <cfvo type="num" val="5"/>
        <color rgb="FFF8696B"/>
        <color rgb="FFFFEB84"/>
        <color rgb="FF63BE7B"/>
      </colorScale>
    </cfRule>
  </conditionalFormatting>
  <conditionalFormatting sqref="M4:M503">
    <cfRule type="colorScale" priority="3">
      <colorScale>
        <cfvo type="num" val="1"/>
        <cfvo type="num" val="3"/>
        <cfvo type="num" val="5"/>
        <color rgb="FFF8696B"/>
        <color rgb="FFFFEB84"/>
        <color rgb="FF63BE7B"/>
      </colorScale>
    </cfRule>
  </conditionalFormatting>
  <dataValidations count="5">
    <dataValidation type="list" allowBlank="1" error="Use 1 to 5." prompt="1 = low, 5 = high." sqref="K4:M503" xr:uid="{00000000-0002-0000-0100-000000000000}">
      <formula1>"1,2,3,4,5"</formula1>
    </dataValidation>
    <dataValidation type="list" allowBlank="1" error="Pick a context or choose Other." prompt="Quick context (optional)." sqref="N4:N503" xr:uid="{00000000-0002-0000-0100-000003000000}">
      <formula1>"Clear,Rain,Snow,Windy,Cold,Hot,Dark (night),Crowded,Traffic,Other"</formula1>
    </dataValidation>
    <dataValidation type="date" operator="greaterThan" allowBlank="1" error="Enter a valid date." prompt="Trip date." sqref="A4:A503" xr:uid="{00000000-0002-0000-0100-000004000000}">
      <formula1>DATE(2000,1,1)</formula1>
    </dataValidation>
    <dataValidation type="decimal" operator="greaterThanOrEqual" allowBlank="1" error="Enter a non-negative number." prompt="Number ≥ 0." sqref="D4:E503 G4:G503" xr:uid="{00000000-0002-0000-0100-000005000000}">
      <formula1>0</formula1>
    </dataValidation>
    <dataValidation type="list" allowBlank="1" sqref="B4:B503" xr:uid="{00000000-0002-0000-0100-000008000000}">
      <formula1>"Commute (work),University,Errands,Shopping,Social,Health/Fitness,Leisure,Other"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100-000009000000}">
          <x14:formula1>
            <xm:f>'Start Here'!$A$15:$A$37</xm:f>
          </x14:formula1>
          <xm:sqref>C4:C503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3"/>
  <sheetViews>
    <sheetView showGridLines="0" workbookViewId="0"/>
  </sheetViews>
  <sheetFormatPr defaultRowHeight="15"/>
  <cols>
    <col min="1" max="1" width="22" customWidth="1"/>
    <col min="2" max="2" width="8" customWidth="1"/>
    <col min="3" max="3" width="18" customWidth="1"/>
    <col min="4" max="4" width="16" customWidth="1"/>
    <col min="5" max="5" width="14" customWidth="1"/>
    <col min="6" max="8" width="12" customWidth="1"/>
    <col min="9" max="9" width="16" customWidth="1"/>
  </cols>
  <sheetData>
    <row r="1" spans="1:14" ht="30" customHeight="1">
      <c r="A1" s="20" t="s">
        <v>64</v>
      </c>
      <c r="B1" s="23"/>
      <c r="C1" s="23"/>
      <c r="D1" s="23"/>
      <c r="E1" s="23"/>
      <c r="F1" s="23"/>
      <c r="G1" s="23"/>
      <c r="H1" s="23"/>
    </row>
    <row r="2" spans="1:14">
      <c r="A2" s="30" t="s">
        <v>65</v>
      </c>
      <c r="B2" s="23"/>
      <c r="C2" s="23"/>
      <c r="D2" s="23"/>
      <c r="E2" s="23"/>
      <c r="F2" s="23"/>
      <c r="G2" s="23"/>
      <c r="H2" s="23"/>
    </row>
    <row r="3" spans="1:14" ht="24" customHeight="1">
      <c r="A3" s="24" t="s">
        <v>66</v>
      </c>
      <c r="B3" s="23"/>
      <c r="C3" s="23"/>
      <c r="D3" s="23"/>
      <c r="E3" s="23"/>
      <c r="F3" s="23"/>
      <c r="G3" s="23"/>
      <c r="H3" s="23"/>
      <c r="I3" s="23"/>
    </row>
    <row r="4" spans="1:14">
      <c r="A4" s="25" t="s">
        <v>15</v>
      </c>
      <c r="B4" s="31" t="s">
        <v>67</v>
      </c>
      <c r="C4" s="31" t="s">
        <v>68</v>
      </c>
      <c r="D4" s="31" t="s">
        <v>69</v>
      </c>
      <c r="E4" s="31" t="s">
        <v>70</v>
      </c>
      <c r="F4" s="31" t="s">
        <v>71</v>
      </c>
      <c r="G4" s="31" t="s">
        <v>72</v>
      </c>
      <c r="H4" s="31" t="s">
        <v>73</v>
      </c>
      <c r="I4" s="31" t="s">
        <v>58</v>
      </c>
      <c r="K4" t="s">
        <v>74</v>
      </c>
      <c r="L4" t="s">
        <v>75</v>
      </c>
      <c r="M4" t="s">
        <v>76</v>
      </c>
      <c r="N4" t="s">
        <v>58</v>
      </c>
    </row>
    <row r="5" spans="1:14">
      <c r="A5" s="27" t="s">
        <v>20</v>
      </c>
      <c r="B5" s="32">
        <f>SUMPRODUCT(--(Log!$C$4:$C$503=$A5))</f>
        <v>0</v>
      </c>
      <c r="C5" s="33">
        <f>SUMPRODUCT((Log!$C$4:$C$503=$A5)*N(Log!$D$4:$D$503))</f>
        <v>0</v>
      </c>
      <c r="D5" s="34">
        <f>SUMPRODUCT((Log!$C$4:$C$503=$A5)*N(Log!$E$4:$E$503))</f>
        <v>0</v>
      </c>
      <c r="E5" s="33">
        <f>SUMPRODUCT((Log!$C$4:$C$503=$A5)*N(Log!$H$4:$H$503))</f>
        <v>0</v>
      </c>
      <c r="F5" s="35" t="str">
        <f>IF(SUMPRODUCT((Log!$C$4:$C$503=$A5)*(Log!$K$4:$K$503&lt;&gt;""))=0,"", SUMPRODUCT((Log!$C$4:$C$503=$A5)*N(Log!$K$4:$K$503))/SUMPRODUCT((Log!$C$4:$C$503=$A5)*(Log!$K$4:$K$503&lt;&gt;"")))</f>
        <v/>
      </c>
      <c r="G5" s="35" t="str">
        <f>IF(SUMPRODUCT((Log!$C$4:$C$503=$A5)*(Log!$L$4:$L$503&lt;&gt;""))=0,"", SUMPRODUCT((Log!$C$4:$C$503=$A5)*N(Log!$L$4:$L$503))/SUMPRODUCT((Log!$C$4:$C$503=$A5)*(Log!$L$4:$L$503&lt;&gt;"")))</f>
        <v/>
      </c>
      <c r="H5" s="35" t="str">
        <f>IF(SUMPRODUCT((Log!$C$4:$C$503=$A5)*(Log!$M$4:$M$503&lt;&gt;""))=0,"", SUMPRODUCT((Log!$C$4:$C$503=$A5)*N(Log!$M$4:$M$503))/SUMPRODUCT((Log!$C$4:$C$503=$A5)*(Log!$M$4:$M$503&lt;&gt;"")))</f>
        <v/>
      </c>
      <c r="I5" s="33">
        <f>IFERROR(SUMPRODUCT((Log!$C$4:$C$503=$A5)*N(Log!$J$4:$J$503)),0)</f>
        <v>0</v>
      </c>
      <c r="K5" t="e">
        <f>IF($B5&gt;0,$B5,NA())</f>
        <v>#N/A</v>
      </c>
      <c r="L5" t="e">
        <f>IF($B5&gt;0,$E5,NA())</f>
        <v>#N/A</v>
      </c>
      <c r="M5" t="str">
        <f>IF($B5&gt;0,$A5,"")</f>
        <v/>
      </c>
      <c r="N5" t="e">
        <f>IF($K5="",NA(),INDEX($I$5:$I$27,MATCH($K5,$A$5:$A$27,0)))</f>
        <v>#N/A</v>
      </c>
    </row>
    <row r="6" spans="1:14">
      <c r="A6" s="27" t="s">
        <v>21</v>
      </c>
      <c r="B6" s="32">
        <f>SUMPRODUCT(--(Log!$C$4:$C$503=$A6))</f>
        <v>0</v>
      </c>
      <c r="C6" s="33">
        <f>SUMPRODUCT((Log!$C$4:$C$503=$A6)*N(Log!$D$4:$D$503))</f>
        <v>0</v>
      </c>
      <c r="D6" s="34">
        <f>SUMPRODUCT((Log!$C$4:$C$503=$A6)*N(Log!$E$4:$E$503))</f>
        <v>0</v>
      </c>
      <c r="E6" s="33">
        <f>SUMPRODUCT((Log!$C$4:$C$503=$A6)*N(Log!$H$4:$H$503))</f>
        <v>0</v>
      </c>
      <c r="F6" s="35" t="str">
        <f>IF(SUMPRODUCT((Log!$C$4:$C$503=$A6)*(Log!$K$4:$K$503&lt;&gt;""))=0,"", SUMPRODUCT((Log!$C$4:$C$503=$A6)*N(Log!$K$4:$K$503))/SUMPRODUCT((Log!$C$4:$C$503=$A6)*(Log!$K$4:$K$503&lt;&gt;"")))</f>
        <v/>
      </c>
      <c r="G6" s="35" t="str">
        <f>IF(SUMPRODUCT((Log!$C$4:$C$503=$A6)*(Log!$L$4:$L$503&lt;&gt;""))=0,"", SUMPRODUCT((Log!$C$4:$C$503=$A6)*N(Log!$L$4:$L$503))/SUMPRODUCT((Log!$C$4:$C$503=$A6)*(Log!$L$4:$L$503&lt;&gt;"")))</f>
        <v/>
      </c>
      <c r="H6" s="35" t="str">
        <f>IF(SUMPRODUCT((Log!$C$4:$C$503=$A6)*(Log!$M$4:$M$503&lt;&gt;""))=0,"", SUMPRODUCT((Log!$C$4:$C$503=$A6)*N(Log!$M$4:$M$503))/SUMPRODUCT((Log!$C$4:$C$503=$A6)*(Log!$M$4:$M$503&lt;&gt;"")))</f>
        <v/>
      </c>
      <c r="I6" s="33">
        <f>IFERROR(SUMPRODUCT((Log!$C$4:$C$503=$A6)*N(Log!$J$4:$J$503)),0)</f>
        <v>0</v>
      </c>
      <c r="K6" t="e">
        <f>IF($B6&gt;0,$B6,NA())</f>
        <v>#N/A</v>
      </c>
      <c r="L6" t="e">
        <f>IF($B6&gt;0,$E6,NA())</f>
        <v>#N/A</v>
      </c>
      <c r="M6" t="str">
        <f>IF($B6&gt;0,$A6,"")</f>
        <v/>
      </c>
      <c r="N6" t="e">
        <f>IF($K6="",NA(),INDEX($I$5:$I$27,MATCH($K6,$A$5:$A$27,0)))</f>
        <v>#N/A</v>
      </c>
    </row>
    <row r="7" spans="1:14">
      <c r="A7" s="27" t="s">
        <v>22</v>
      </c>
      <c r="B7" s="32">
        <f>SUMPRODUCT(--(Log!$C$4:$C$503=$A7))</f>
        <v>0</v>
      </c>
      <c r="C7" s="33">
        <f>SUMPRODUCT((Log!$C$4:$C$503=$A7)*N(Log!$D$4:$D$503))</f>
        <v>0</v>
      </c>
      <c r="D7" s="34">
        <f>SUMPRODUCT((Log!$C$4:$C$503=$A7)*N(Log!$E$4:$E$503))</f>
        <v>0</v>
      </c>
      <c r="E7" s="33">
        <f>SUMPRODUCT((Log!$C$4:$C$503=$A7)*N(Log!$H$4:$H$503))</f>
        <v>0</v>
      </c>
      <c r="F7" s="35" t="str">
        <f>IF(SUMPRODUCT((Log!$C$4:$C$503=$A7)*(Log!$K$4:$K$503&lt;&gt;""))=0,"", SUMPRODUCT((Log!$C$4:$C$503=$A7)*N(Log!$K$4:$K$503))/SUMPRODUCT((Log!$C$4:$C$503=$A7)*(Log!$K$4:$K$503&lt;&gt;"")))</f>
        <v/>
      </c>
      <c r="G7" s="35" t="str">
        <f>IF(SUMPRODUCT((Log!$C$4:$C$503=$A7)*(Log!$L$4:$L$503&lt;&gt;""))=0,"", SUMPRODUCT((Log!$C$4:$C$503=$A7)*N(Log!$L$4:$L$503))/SUMPRODUCT((Log!$C$4:$C$503=$A7)*(Log!$L$4:$L$503&lt;&gt;"")))</f>
        <v/>
      </c>
      <c r="H7" s="35" t="str">
        <f>IF(SUMPRODUCT((Log!$C$4:$C$503=$A7)*(Log!$M$4:$M$503&lt;&gt;""))=0,"", SUMPRODUCT((Log!$C$4:$C$503=$A7)*N(Log!$M$4:$M$503))/SUMPRODUCT((Log!$C$4:$C$503=$A7)*(Log!$M$4:$M$503&lt;&gt;"")))</f>
        <v/>
      </c>
      <c r="I7" s="33">
        <f>IFERROR(SUMPRODUCT((Log!$C$4:$C$503=$A7)*N(Log!$J$4:$J$503)),0)</f>
        <v>0</v>
      </c>
      <c r="K7" t="e">
        <f>IF($B7&gt;0,$B7,NA())</f>
        <v>#N/A</v>
      </c>
      <c r="L7" t="e">
        <f>IF($B7&gt;0,$E7,NA())</f>
        <v>#N/A</v>
      </c>
      <c r="M7" t="str">
        <f>IF($B7&gt;0,$A7,"")</f>
        <v/>
      </c>
      <c r="N7" t="e">
        <f>IF($K7="",NA(),INDEX($I$5:$I$27,MATCH($K7,$A$5:$A$27,0)))</f>
        <v>#N/A</v>
      </c>
    </row>
    <row r="8" spans="1:14">
      <c r="A8" s="27" t="s">
        <v>23</v>
      </c>
      <c r="B8" s="32">
        <f>SUMPRODUCT(--(Log!$C$4:$C$503=$A8))</f>
        <v>0</v>
      </c>
      <c r="C8" s="33">
        <f>SUMPRODUCT((Log!$C$4:$C$503=$A8)*N(Log!$D$4:$D$503))</f>
        <v>0</v>
      </c>
      <c r="D8" s="34">
        <f>SUMPRODUCT((Log!$C$4:$C$503=$A8)*N(Log!$E$4:$E$503))</f>
        <v>0</v>
      </c>
      <c r="E8" s="33">
        <f>SUMPRODUCT((Log!$C$4:$C$503=$A8)*N(Log!$H$4:$H$503))</f>
        <v>0</v>
      </c>
      <c r="F8" s="35" t="str">
        <f>IF(SUMPRODUCT((Log!$C$4:$C$503=$A8)*(Log!$K$4:$K$503&lt;&gt;""))=0,"", SUMPRODUCT((Log!$C$4:$C$503=$A8)*N(Log!$K$4:$K$503))/SUMPRODUCT((Log!$C$4:$C$503=$A8)*(Log!$K$4:$K$503&lt;&gt;"")))</f>
        <v/>
      </c>
      <c r="G8" s="35" t="str">
        <f>IF(SUMPRODUCT((Log!$C$4:$C$503=$A8)*(Log!$L$4:$L$503&lt;&gt;""))=0,"", SUMPRODUCT((Log!$C$4:$C$503=$A8)*N(Log!$L$4:$L$503))/SUMPRODUCT((Log!$C$4:$C$503=$A8)*(Log!$L$4:$L$503&lt;&gt;"")))</f>
        <v/>
      </c>
      <c r="H8" s="35" t="str">
        <f>IF(SUMPRODUCT((Log!$C$4:$C$503=$A8)*(Log!$M$4:$M$503&lt;&gt;""))=0,"", SUMPRODUCT((Log!$C$4:$C$503=$A8)*N(Log!$M$4:$M$503))/SUMPRODUCT((Log!$C$4:$C$503=$A8)*(Log!$M$4:$M$503&lt;&gt;"")))</f>
        <v/>
      </c>
      <c r="I8" s="33">
        <f>IFERROR(SUMPRODUCT((Log!$C$4:$C$503=$A8)*N(Log!$J$4:$J$503)),0)</f>
        <v>0</v>
      </c>
      <c r="K8" t="e">
        <f>IF($B8&gt;0,$B8,NA())</f>
        <v>#N/A</v>
      </c>
      <c r="L8" t="e">
        <f>IF($B8&gt;0,$E8,NA())</f>
        <v>#N/A</v>
      </c>
      <c r="M8" t="str">
        <f>IF($B8&gt;0,$A8,"")</f>
        <v/>
      </c>
      <c r="N8" t="e">
        <f>IF($K8="",NA(),INDEX($I$5:$I$27,MATCH($K8,$A$5:$A$27,0)))</f>
        <v>#N/A</v>
      </c>
    </row>
    <row r="9" spans="1:14">
      <c r="A9" s="27" t="s">
        <v>24</v>
      </c>
      <c r="B9" s="32">
        <f>SUMPRODUCT(--(Log!$C$4:$C$503=$A9))</f>
        <v>0</v>
      </c>
      <c r="C9" s="33">
        <f>SUMPRODUCT((Log!$C$4:$C$503=$A9)*N(Log!$D$4:$D$503))</f>
        <v>0</v>
      </c>
      <c r="D9" s="34">
        <f>SUMPRODUCT((Log!$C$4:$C$503=$A9)*N(Log!$E$4:$E$503))</f>
        <v>0</v>
      </c>
      <c r="E9" s="33">
        <f>SUMPRODUCT((Log!$C$4:$C$503=$A9)*N(Log!$H$4:$H$503))</f>
        <v>0</v>
      </c>
      <c r="F9" s="35" t="str">
        <f>IF(SUMPRODUCT((Log!$C$4:$C$503=$A9)*(Log!$K$4:$K$503&lt;&gt;""))=0,"", SUMPRODUCT((Log!$C$4:$C$503=$A9)*N(Log!$K$4:$K$503))/SUMPRODUCT((Log!$C$4:$C$503=$A9)*(Log!$K$4:$K$503&lt;&gt;"")))</f>
        <v/>
      </c>
      <c r="G9" s="35" t="str">
        <f>IF(SUMPRODUCT((Log!$C$4:$C$503=$A9)*(Log!$L$4:$L$503&lt;&gt;""))=0,"", SUMPRODUCT((Log!$C$4:$C$503=$A9)*N(Log!$L$4:$L$503))/SUMPRODUCT((Log!$C$4:$C$503=$A9)*(Log!$L$4:$L$503&lt;&gt;"")))</f>
        <v/>
      </c>
      <c r="H9" s="35" t="str">
        <f>IF(SUMPRODUCT((Log!$C$4:$C$503=$A9)*(Log!$M$4:$M$503&lt;&gt;""))=0,"", SUMPRODUCT((Log!$C$4:$C$503=$A9)*N(Log!$M$4:$M$503))/SUMPRODUCT((Log!$C$4:$C$503=$A9)*(Log!$M$4:$M$503&lt;&gt;"")))</f>
        <v/>
      </c>
      <c r="I9" s="33">
        <f>IFERROR(SUMPRODUCT((Log!$C$4:$C$503=$A9)*N(Log!$J$4:$J$503)),0)</f>
        <v>0</v>
      </c>
      <c r="K9" t="e">
        <f>IF($B9&gt;0,$B9,NA())</f>
        <v>#N/A</v>
      </c>
      <c r="L9" t="e">
        <f>IF($B9&gt;0,$E9,NA())</f>
        <v>#N/A</v>
      </c>
      <c r="M9" t="str">
        <f>IF($B9&gt;0,$A9,"")</f>
        <v/>
      </c>
      <c r="N9" t="e">
        <f>IF($K9="",NA(),INDEX($I$5:$I$27,MATCH($K9,$A$5:$A$27,0)))</f>
        <v>#N/A</v>
      </c>
    </row>
    <row r="10" spans="1:14">
      <c r="A10" s="27" t="s">
        <v>26</v>
      </c>
      <c r="B10" s="32">
        <f>SUMPRODUCT(--(Log!$C$4:$C$503=$A10))</f>
        <v>0</v>
      </c>
      <c r="C10" s="33">
        <f>SUMPRODUCT((Log!$C$4:$C$503=$A10)*N(Log!$D$4:$D$503))</f>
        <v>0</v>
      </c>
      <c r="D10" s="34">
        <f>SUMPRODUCT((Log!$C$4:$C$503=$A10)*N(Log!$E$4:$E$503))</f>
        <v>0</v>
      </c>
      <c r="E10" s="33">
        <f>SUMPRODUCT((Log!$C$4:$C$503=$A10)*N(Log!$H$4:$H$503))</f>
        <v>0</v>
      </c>
      <c r="F10" s="35" t="str">
        <f>IF(SUMPRODUCT((Log!$C$4:$C$503=$A10)*(Log!$K$4:$K$503&lt;&gt;""))=0,"", SUMPRODUCT((Log!$C$4:$C$503=$A10)*N(Log!$K$4:$K$503))/SUMPRODUCT((Log!$C$4:$C$503=$A10)*(Log!$K$4:$K$503&lt;&gt;"")))</f>
        <v/>
      </c>
      <c r="G10" s="35" t="str">
        <f>IF(SUMPRODUCT((Log!$C$4:$C$503=$A10)*(Log!$L$4:$L$503&lt;&gt;""))=0,"", SUMPRODUCT((Log!$C$4:$C$503=$A10)*N(Log!$L$4:$L$503))/SUMPRODUCT((Log!$C$4:$C$503=$A10)*(Log!$L$4:$L$503&lt;&gt;"")))</f>
        <v/>
      </c>
      <c r="H10" s="35" t="str">
        <f>IF(SUMPRODUCT((Log!$C$4:$C$503=$A10)*(Log!$M$4:$M$503&lt;&gt;""))=0,"", SUMPRODUCT((Log!$C$4:$C$503=$A10)*N(Log!$M$4:$M$503))/SUMPRODUCT((Log!$C$4:$C$503=$A10)*(Log!$M$4:$M$503&lt;&gt;"")))</f>
        <v/>
      </c>
      <c r="I10" s="33">
        <f>IFERROR(SUMPRODUCT((Log!$C$4:$C$503=$A10)*N(Log!$J$4:$J$503)),0)</f>
        <v>0</v>
      </c>
      <c r="K10" t="e">
        <f>IF($B10&gt;0,$B10,NA())</f>
        <v>#N/A</v>
      </c>
      <c r="L10" t="e">
        <f>IF($B10&gt;0,$E10,NA())</f>
        <v>#N/A</v>
      </c>
      <c r="M10" t="str">
        <f>IF($B10&gt;0,$A10,"")</f>
        <v/>
      </c>
      <c r="N10" t="e">
        <f>IF($K10="",NA(),INDEX($I$5:$I$27,MATCH($K10,$A$5:$A$27,0)))</f>
        <v>#N/A</v>
      </c>
    </row>
    <row r="11" spans="1:14">
      <c r="A11" s="27" t="s">
        <v>28</v>
      </c>
      <c r="B11" s="32">
        <f>SUMPRODUCT(--(Log!$C$4:$C$503=$A11))</f>
        <v>0</v>
      </c>
      <c r="C11" s="33">
        <f>SUMPRODUCT((Log!$C$4:$C$503=$A11)*N(Log!$D$4:$D$503))</f>
        <v>0</v>
      </c>
      <c r="D11" s="34">
        <f>SUMPRODUCT((Log!$C$4:$C$503=$A11)*N(Log!$E$4:$E$503))</f>
        <v>0</v>
      </c>
      <c r="E11" s="33">
        <f>SUMPRODUCT((Log!$C$4:$C$503=$A11)*N(Log!$H$4:$H$503))</f>
        <v>0</v>
      </c>
      <c r="F11" s="35" t="str">
        <f>IF(SUMPRODUCT((Log!$C$4:$C$503=$A11)*(Log!$K$4:$K$503&lt;&gt;""))=0,"", SUMPRODUCT((Log!$C$4:$C$503=$A11)*N(Log!$K$4:$K$503))/SUMPRODUCT((Log!$C$4:$C$503=$A11)*(Log!$K$4:$K$503&lt;&gt;"")))</f>
        <v/>
      </c>
      <c r="G11" s="35" t="str">
        <f>IF(SUMPRODUCT((Log!$C$4:$C$503=$A11)*(Log!$L$4:$L$503&lt;&gt;""))=0,"", SUMPRODUCT((Log!$C$4:$C$503=$A11)*N(Log!$L$4:$L$503))/SUMPRODUCT((Log!$C$4:$C$503=$A11)*(Log!$L$4:$L$503&lt;&gt;"")))</f>
        <v/>
      </c>
      <c r="H11" s="35" t="str">
        <f>IF(SUMPRODUCT((Log!$C$4:$C$503=$A11)*(Log!$M$4:$M$503&lt;&gt;""))=0,"", SUMPRODUCT((Log!$C$4:$C$503=$A11)*N(Log!$M$4:$M$503))/SUMPRODUCT((Log!$C$4:$C$503=$A11)*(Log!$M$4:$M$503&lt;&gt;"")))</f>
        <v/>
      </c>
      <c r="I11" s="33">
        <f>IFERROR(SUMPRODUCT((Log!$C$4:$C$503=$A11)*N(Log!$J$4:$J$503)),0)</f>
        <v>0</v>
      </c>
      <c r="K11" t="e">
        <f>IF($B11&gt;0,$B11,NA())</f>
        <v>#N/A</v>
      </c>
      <c r="L11" t="e">
        <f>IF($B11&gt;0,$E11,NA())</f>
        <v>#N/A</v>
      </c>
      <c r="M11" t="str">
        <f>IF($B11&gt;0,$A11,"")</f>
        <v/>
      </c>
      <c r="N11" t="e">
        <f>IF($K11="",NA(),INDEX($I$5:$I$27,MATCH($K11,$A$5:$A$27,0)))</f>
        <v>#N/A</v>
      </c>
    </row>
    <row r="12" spans="1:14">
      <c r="A12" s="27" t="s">
        <v>29</v>
      </c>
      <c r="B12" s="32">
        <f>SUMPRODUCT(--(Log!$C$4:$C$503=$A12))</f>
        <v>0</v>
      </c>
      <c r="C12" s="33">
        <f>SUMPRODUCT((Log!$C$4:$C$503=$A12)*N(Log!$D$4:$D$503))</f>
        <v>0</v>
      </c>
      <c r="D12" s="34">
        <f>SUMPRODUCT((Log!$C$4:$C$503=$A12)*N(Log!$E$4:$E$503))</f>
        <v>0</v>
      </c>
      <c r="E12" s="33">
        <f>SUMPRODUCT((Log!$C$4:$C$503=$A12)*N(Log!$H$4:$H$503))</f>
        <v>0</v>
      </c>
      <c r="F12" s="35" t="str">
        <f>IF(SUMPRODUCT((Log!$C$4:$C$503=$A12)*(Log!$K$4:$K$503&lt;&gt;""))=0,"", SUMPRODUCT((Log!$C$4:$C$503=$A12)*N(Log!$K$4:$K$503))/SUMPRODUCT((Log!$C$4:$C$503=$A12)*(Log!$K$4:$K$503&lt;&gt;"")))</f>
        <v/>
      </c>
      <c r="G12" s="35" t="str">
        <f>IF(SUMPRODUCT((Log!$C$4:$C$503=$A12)*(Log!$L$4:$L$503&lt;&gt;""))=0,"", SUMPRODUCT((Log!$C$4:$C$503=$A12)*N(Log!$L$4:$L$503))/SUMPRODUCT((Log!$C$4:$C$503=$A12)*(Log!$L$4:$L$503&lt;&gt;"")))</f>
        <v/>
      </c>
      <c r="H12" s="35" t="str">
        <f>IF(SUMPRODUCT((Log!$C$4:$C$503=$A12)*(Log!$M$4:$M$503&lt;&gt;""))=0,"", SUMPRODUCT((Log!$C$4:$C$503=$A12)*N(Log!$M$4:$M$503))/SUMPRODUCT((Log!$C$4:$C$503=$A12)*(Log!$M$4:$M$503&lt;&gt;"")))</f>
        <v/>
      </c>
      <c r="I12" s="33">
        <f>IFERROR(SUMPRODUCT((Log!$C$4:$C$503=$A12)*N(Log!$J$4:$J$503)),0)</f>
        <v>0</v>
      </c>
      <c r="K12" t="e">
        <f>IF($B12&gt;0,$B12,NA())</f>
        <v>#N/A</v>
      </c>
      <c r="L12" t="e">
        <f>IF($B12&gt;0,$E12,NA())</f>
        <v>#N/A</v>
      </c>
      <c r="M12" t="str">
        <f>IF($B12&gt;0,$A12,"")</f>
        <v/>
      </c>
      <c r="N12" t="e">
        <f>IF($K12="",NA(),INDEX($I$5:$I$27,MATCH($K12,$A$5:$A$27,0)))</f>
        <v>#N/A</v>
      </c>
    </row>
    <row r="13" spans="1:14">
      <c r="A13" s="27" t="s">
        <v>30</v>
      </c>
      <c r="B13" s="32">
        <f>SUMPRODUCT(--(Log!$C$4:$C$503=$A13))</f>
        <v>0</v>
      </c>
      <c r="C13" s="33">
        <f>SUMPRODUCT((Log!$C$4:$C$503=$A13)*N(Log!$D$4:$D$503))</f>
        <v>0</v>
      </c>
      <c r="D13" s="34">
        <f>SUMPRODUCT((Log!$C$4:$C$503=$A13)*N(Log!$E$4:$E$503))</f>
        <v>0</v>
      </c>
      <c r="E13" s="33">
        <f>SUMPRODUCT((Log!$C$4:$C$503=$A13)*N(Log!$H$4:$H$503))</f>
        <v>0</v>
      </c>
      <c r="F13" s="35" t="str">
        <f>IF(SUMPRODUCT((Log!$C$4:$C$503=$A13)*(Log!$K$4:$K$503&lt;&gt;""))=0,"", SUMPRODUCT((Log!$C$4:$C$503=$A13)*N(Log!$K$4:$K$503))/SUMPRODUCT((Log!$C$4:$C$503=$A13)*(Log!$K$4:$K$503&lt;&gt;"")))</f>
        <v/>
      </c>
      <c r="G13" s="35" t="str">
        <f>IF(SUMPRODUCT((Log!$C$4:$C$503=$A13)*(Log!$L$4:$L$503&lt;&gt;""))=0,"", SUMPRODUCT((Log!$C$4:$C$503=$A13)*N(Log!$L$4:$L$503))/SUMPRODUCT((Log!$C$4:$C$503=$A13)*(Log!$L$4:$L$503&lt;&gt;"")))</f>
        <v/>
      </c>
      <c r="H13" s="35" t="str">
        <f>IF(SUMPRODUCT((Log!$C$4:$C$503=$A13)*(Log!$M$4:$M$503&lt;&gt;""))=0,"", SUMPRODUCT((Log!$C$4:$C$503=$A13)*N(Log!$M$4:$M$503))/SUMPRODUCT((Log!$C$4:$C$503=$A13)*(Log!$M$4:$M$503&lt;&gt;"")))</f>
        <v/>
      </c>
      <c r="I13" s="33">
        <f>IFERROR(SUMPRODUCT((Log!$C$4:$C$503=$A13)*N(Log!$J$4:$J$503)),0)</f>
        <v>0</v>
      </c>
      <c r="K13" t="e">
        <f>IF($B13&gt;0,$B13,NA())</f>
        <v>#N/A</v>
      </c>
      <c r="L13" t="e">
        <f>IF($B13&gt;0,$E13,NA())</f>
        <v>#N/A</v>
      </c>
      <c r="M13" t="str">
        <f>IF($B13&gt;0,$A13,"")</f>
        <v/>
      </c>
      <c r="N13" t="e">
        <f>IF($K13="",NA(),INDEX($I$5:$I$27,MATCH($K13,$A$5:$A$27,0)))</f>
        <v>#N/A</v>
      </c>
    </row>
    <row r="14" spans="1:14">
      <c r="A14" s="27" t="s">
        <v>31</v>
      </c>
      <c r="B14" s="32">
        <f>SUMPRODUCT(--(Log!$C$4:$C$503=$A14))</f>
        <v>0</v>
      </c>
      <c r="C14" s="33">
        <f>SUMPRODUCT((Log!$C$4:$C$503=$A14)*N(Log!$D$4:$D$503))</f>
        <v>0</v>
      </c>
      <c r="D14" s="34">
        <f>SUMPRODUCT((Log!$C$4:$C$503=$A14)*N(Log!$E$4:$E$503))</f>
        <v>0</v>
      </c>
      <c r="E14" s="33">
        <f>SUMPRODUCT((Log!$C$4:$C$503=$A14)*N(Log!$H$4:$H$503))</f>
        <v>0</v>
      </c>
      <c r="F14" s="35" t="str">
        <f>IF(SUMPRODUCT((Log!$C$4:$C$503=$A14)*(Log!$K$4:$K$503&lt;&gt;""))=0,"", SUMPRODUCT((Log!$C$4:$C$503=$A14)*N(Log!$K$4:$K$503))/SUMPRODUCT((Log!$C$4:$C$503=$A14)*(Log!$K$4:$K$503&lt;&gt;"")))</f>
        <v/>
      </c>
      <c r="G14" s="35" t="str">
        <f>IF(SUMPRODUCT((Log!$C$4:$C$503=$A14)*(Log!$L$4:$L$503&lt;&gt;""))=0,"", SUMPRODUCT((Log!$C$4:$C$503=$A14)*N(Log!$L$4:$L$503))/SUMPRODUCT((Log!$C$4:$C$503=$A14)*(Log!$L$4:$L$503&lt;&gt;"")))</f>
        <v/>
      </c>
      <c r="H14" s="35" t="str">
        <f>IF(SUMPRODUCT((Log!$C$4:$C$503=$A14)*(Log!$M$4:$M$503&lt;&gt;""))=0,"", SUMPRODUCT((Log!$C$4:$C$503=$A14)*N(Log!$M$4:$M$503))/SUMPRODUCT((Log!$C$4:$C$503=$A14)*(Log!$M$4:$M$503&lt;&gt;"")))</f>
        <v/>
      </c>
      <c r="I14" s="33">
        <f>IFERROR(SUMPRODUCT((Log!$C$4:$C$503=$A14)*N(Log!$J$4:$J$503)),0)</f>
        <v>0</v>
      </c>
      <c r="K14" t="e">
        <f>IF($B14&gt;0,$B14,NA())</f>
        <v>#N/A</v>
      </c>
      <c r="L14" t="e">
        <f>IF($B14&gt;0,$E14,NA())</f>
        <v>#N/A</v>
      </c>
      <c r="M14" t="str">
        <f>IF($B14&gt;0,$A14,"")</f>
        <v/>
      </c>
      <c r="N14" t="e">
        <f>IF($K14="",NA(),INDEX($I$5:$I$27,MATCH($K14,$A$5:$A$27,0)))</f>
        <v>#N/A</v>
      </c>
    </row>
    <row r="15" spans="1:14">
      <c r="A15" s="27" t="s">
        <v>32</v>
      </c>
      <c r="B15" s="32">
        <f>SUMPRODUCT(--(Log!$C$4:$C$503=$A15))</f>
        <v>0</v>
      </c>
      <c r="C15" s="33">
        <f>SUMPRODUCT((Log!$C$4:$C$503=$A15)*N(Log!$D$4:$D$503))</f>
        <v>0</v>
      </c>
      <c r="D15" s="34">
        <f>SUMPRODUCT((Log!$C$4:$C$503=$A15)*N(Log!$E$4:$E$503))</f>
        <v>0</v>
      </c>
      <c r="E15" s="33">
        <f>SUMPRODUCT((Log!$C$4:$C$503=$A15)*N(Log!$H$4:$H$503))</f>
        <v>0</v>
      </c>
      <c r="F15" s="35" t="str">
        <f>IF(SUMPRODUCT((Log!$C$4:$C$503=$A15)*(Log!$K$4:$K$503&lt;&gt;""))=0,"", SUMPRODUCT((Log!$C$4:$C$503=$A15)*N(Log!$K$4:$K$503))/SUMPRODUCT((Log!$C$4:$C$503=$A15)*(Log!$K$4:$K$503&lt;&gt;"")))</f>
        <v/>
      </c>
      <c r="G15" s="35" t="str">
        <f>IF(SUMPRODUCT((Log!$C$4:$C$503=$A15)*(Log!$L$4:$L$503&lt;&gt;""))=0,"", SUMPRODUCT((Log!$C$4:$C$503=$A15)*N(Log!$L$4:$L$503))/SUMPRODUCT((Log!$C$4:$C$503=$A15)*(Log!$L$4:$L$503&lt;&gt;"")))</f>
        <v/>
      </c>
      <c r="H15" s="35" t="str">
        <f>IF(SUMPRODUCT((Log!$C$4:$C$503=$A15)*(Log!$M$4:$M$503&lt;&gt;""))=0,"", SUMPRODUCT((Log!$C$4:$C$503=$A15)*N(Log!$M$4:$M$503))/SUMPRODUCT((Log!$C$4:$C$503=$A15)*(Log!$M$4:$M$503&lt;&gt;"")))</f>
        <v/>
      </c>
      <c r="I15" s="33">
        <f>IFERROR(SUMPRODUCT((Log!$C$4:$C$503=$A15)*N(Log!$J$4:$J$503)),0)</f>
        <v>0</v>
      </c>
      <c r="K15" t="e">
        <f>IF($B15&gt;0,$B15,NA())</f>
        <v>#N/A</v>
      </c>
      <c r="L15" t="e">
        <f>IF($B15&gt;0,$E15,NA())</f>
        <v>#N/A</v>
      </c>
      <c r="M15" t="str">
        <f>IF($B15&gt;0,$A15,"")</f>
        <v/>
      </c>
      <c r="N15" t="e">
        <f>IF($K15="",NA(),INDEX($I$5:$I$27,MATCH($K15,$A$5:$A$27,0)))</f>
        <v>#N/A</v>
      </c>
    </row>
    <row r="16" spans="1:14">
      <c r="A16" s="27" t="s">
        <v>33</v>
      </c>
      <c r="B16" s="32">
        <f>SUMPRODUCT(--(Log!$C$4:$C$503=$A16))</f>
        <v>0</v>
      </c>
      <c r="C16" s="33">
        <f>SUMPRODUCT((Log!$C$4:$C$503=$A16)*N(Log!$D$4:$D$503))</f>
        <v>0</v>
      </c>
      <c r="D16" s="34">
        <f>SUMPRODUCT((Log!$C$4:$C$503=$A16)*N(Log!$E$4:$E$503))</f>
        <v>0</v>
      </c>
      <c r="E16" s="33">
        <f>SUMPRODUCT((Log!$C$4:$C$503=$A16)*N(Log!$H$4:$H$503))</f>
        <v>0</v>
      </c>
      <c r="F16" s="35" t="str">
        <f>IF(SUMPRODUCT((Log!$C$4:$C$503=$A16)*(Log!$K$4:$K$503&lt;&gt;""))=0,"", SUMPRODUCT((Log!$C$4:$C$503=$A16)*N(Log!$K$4:$K$503))/SUMPRODUCT((Log!$C$4:$C$503=$A16)*(Log!$K$4:$K$503&lt;&gt;"")))</f>
        <v/>
      </c>
      <c r="G16" s="35" t="str">
        <f>IF(SUMPRODUCT((Log!$C$4:$C$503=$A16)*(Log!$L$4:$L$503&lt;&gt;""))=0,"", SUMPRODUCT((Log!$C$4:$C$503=$A16)*N(Log!$L$4:$L$503))/SUMPRODUCT((Log!$C$4:$C$503=$A16)*(Log!$L$4:$L$503&lt;&gt;"")))</f>
        <v/>
      </c>
      <c r="H16" s="35" t="str">
        <f>IF(SUMPRODUCT((Log!$C$4:$C$503=$A16)*(Log!$M$4:$M$503&lt;&gt;""))=0,"", SUMPRODUCT((Log!$C$4:$C$503=$A16)*N(Log!$M$4:$M$503))/SUMPRODUCT((Log!$C$4:$C$503=$A16)*(Log!$M$4:$M$503&lt;&gt;"")))</f>
        <v/>
      </c>
      <c r="I16" s="33">
        <f>IFERROR(SUMPRODUCT((Log!$C$4:$C$503=$A16)*N(Log!$J$4:$J$503)),0)</f>
        <v>0</v>
      </c>
      <c r="K16" t="e">
        <f>IF($B16&gt;0,$B16,NA())</f>
        <v>#N/A</v>
      </c>
      <c r="L16" t="e">
        <f>IF($B16&gt;0,$E16,NA())</f>
        <v>#N/A</v>
      </c>
      <c r="M16" t="str">
        <f>IF($B16&gt;0,$A16,"")</f>
        <v/>
      </c>
      <c r="N16" t="e">
        <f>IF($K16="",NA(),INDEX($I$5:$I$27,MATCH($K16,$A$5:$A$27,0)))</f>
        <v>#N/A</v>
      </c>
    </row>
    <row r="17" spans="1:14">
      <c r="A17" s="27" t="s">
        <v>34</v>
      </c>
      <c r="B17" s="32">
        <f>SUMPRODUCT(--(Log!$C$4:$C$503=$A17))</f>
        <v>0</v>
      </c>
      <c r="C17" s="33">
        <f>SUMPRODUCT((Log!$C$4:$C$503=$A17)*N(Log!$D$4:$D$503))</f>
        <v>0</v>
      </c>
      <c r="D17" s="34">
        <f>SUMPRODUCT((Log!$C$4:$C$503=$A17)*N(Log!$E$4:$E$503))</f>
        <v>0</v>
      </c>
      <c r="E17" s="33">
        <f>SUMPRODUCT((Log!$C$4:$C$503=$A17)*N(Log!$H$4:$H$503))</f>
        <v>0</v>
      </c>
      <c r="F17" s="35" t="str">
        <f>IF(SUMPRODUCT((Log!$C$4:$C$503=$A17)*(Log!$K$4:$K$503&lt;&gt;""))=0,"", SUMPRODUCT((Log!$C$4:$C$503=$A17)*N(Log!$K$4:$K$503))/SUMPRODUCT((Log!$C$4:$C$503=$A17)*(Log!$K$4:$K$503&lt;&gt;"")))</f>
        <v/>
      </c>
      <c r="G17" s="35" t="str">
        <f>IF(SUMPRODUCT((Log!$C$4:$C$503=$A17)*(Log!$L$4:$L$503&lt;&gt;""))=0,"", SUMPRODUCT((Log!$C$4:$C$503=$A17)*N(Log!$L$4:$L$503))/SUMPRODUCT((Log!$C$4:$C$503=$A17)*(Log!$L$4:$L$503&lt;&gt;"")))</f>
        <v/>
      </c>
      <c r="H17" s="35" t="str">
        <f>IF(SUMPRODUCT((Log!$C$4:$C$503=$A17)*(Log!$M$4:$M$503&lt;&gt;""))=0,"", SUMPRODUCT((Log!$C$4:$C$503=$A17)*N(Log!$M$4:$M$503))/SUMPRODUCT((Log!$C$4:$C$503=$A17)*(Log!$M$4:$M$503&lt;&gt;"")))</f>
        <v/>
      </c>
      <c r="I17" s="33">
        <f>IFERROR(SUMPRODUCT((Log!$C$4:$C$503=$A17)*N(Log!$J$4:$J$503)),0)</f>
        <v>0</v>
      </c>
      <c r="K17" t="e">
        <f>IF($B17&gt;0,$B17,NA())</f>
        <v>#N/A</v>
      </c>
      <c r="L17" t="e">
        <f>IF($B17&gt;0,$E17,NA())</f>
        <v>#N/A</v>
      </c>
      <c r="M17" t="str">
        <f>IF($B17&gt;0,$A17,"")</f>
        <v/>
      </c>
      <c r="N17" t="e">
        <f>IF($K17="",NA(),INDEX($I$5:$I$27,MATCH($K17,$A$5:$A$27,0)))</f>
        <v>#N/A</v>
      </c>
    </row>
    <row r="18" spans="1:14">
      <c r="A18" s="27" t="s">
        <v>13</v>
      </c>
      <c r="B18" s="32">
        <f>SUMPRODUCT(--(Log!$C$4:$C$503=$A18))</f>
        <v>0</v>
      </c>
      <c r="C18" s="33">
        <f>SUMPRODUCT((Log!$C$4:$C$503=$A18)*N(Log!$D$4:$D$503))</f>
        <v>0</v>
      </c>
      <c r="D18" s="34">
        <f>SUMPRODUCT((Log!$C$4:$C$503=$A18)*N(Log!$E$4:$E$503))</f>
        <v>0</v>
      </c>
      <c r="E18" s="33">
        <f>SUMPRODUCT((Log!$C$4:$C$503=$A18)*N(Log!$H$4:$H$503))</f>
        <v>0</v>
      </c>
      <c r="F18" s="35" t="str">
        <f>IF(SUMPRODUCT((Log!$C$4:$C$503=$A18)*(Log!$K$4:$K$503&lt;&gt;""))=0,"", SUMPRODUCT((Log!$C$4:$C$503=$A18)*N(Log!$K$4:$K$503))/SUMPRODUCT((Log!$C$4:$C$503=$A18)*(Log!$K$4:$K$503&lt;&gt;"")))</f>
        <v/>
      </c>
      <c r="G18" s="35" t="str">
        <f>IF(SUMPRODUCT((Log!$C$4:$C$503=$A18)*(Log!$L$4:$L$503&lt;&gt;""))=0,"", SUMPRODUCT((Log!$C$4:$C$503=$A18)*N(Log!$L$4:$L$503))/SUMPRODUCT((Log!$C$4:$C$503=$A18)*(Log!$L$4:$L$503&lt;&gt;"")))</f>
        <v/>
      </c>
      <c r="H18" s="35" t="str">
        <f>IF(SUMPRODUCT((Log!$C$4:$C$503=$A18)*(Log!$M$4:$M$503&lt;&gt;""))=0,"", SUMPRODUCT((Log!$C$4:$C$503=$A18)*N(Log!$M$4:$M$503))/SUMPRODUCT((Log!$C$4:$C$503=$A18)*(Log!$M$4:$M$503&lt;&gt;"")))</f>
        <v/>
      </c>
      <c r="I18" s="33">
        <f>IFERROR(SUMPRODUCT((Log!$C$4:$C$503=$A18)*N(Log!$J$4:$J$503)),0)</f>
        <v>0</v>
      </c>
      <c r="K18" t="e">
        <f>IF($B18&gt;0,$B18,NA())</f>
        <v>#N/A</v>
      </c>
      <c r="L18" t="e">
        <f>IF($B18&gt;0,$E18,NA())</f>
        <v>#N/A</v>
      </c>
      <c r="M18" t="str">
        <f>IF($B18&gt;0,$A18,"")</f>
        <v/>
      </c>
      <c r="N18" t="e">
        <f>IF($K18="",NA(),INDEX($I$5:$I$27,MATCH($K18,$A$5:$A$27,0)))</f>
        <v>#N/A</v>
      </c>
    </row>
    <row r="19" spans="1:14">
      <c r="A19" s="27" t="s">
        <v>36</v>
      </c>
      <c r="B19" s="32">
        <f>SUMPRODUCT(--(Log!$C$4:$C$503=$A19))</f>
        <v>0</v>
      </c>
      <c r="C19" s="33">
        <f>SUMPRODUCT((Log!$C$4:$C$503=$A19)*N(Log!$D$4:$D$503))</f>
        <v>0</v>
      </c>
      <c r="D19" s="34">
        <f>SUMPRODUCT((Log!$C$4:$C$503=$A19)*N(Log!$E$4:$E$503))</f>
        <v>0</v>
      </c>
      <c r="E19" s="33">
        <f>SUMPRODUCT((Log!$C$4:$C$503=$A19)*N(Log!$H$4:$H$503))</f>
        <v>0</v>
      </c>
      <c r="F19" s="35" t="str">
        <f>IF(SUMPRODUCT((Log!$C$4:$C$503=$A19)*(Log!$K$4:$K$503&lt;&gt;""))=0,"", SUMPRODUCT((Log!$C$4:$C$503=$A19)*N(Log!$K$4:$K$503))/SUMPRODUCT((Log!$C$4:$C$503=$A19)*(Log!$K$4:$K$503&lt;&gt;"")))</f>
        <v/>
      </c>
      <c r="G19" s="35" t="str">
        <f>IF(SUMPRODUCT((Log!$C$4:$C$503=$A19)*(Log!$L$4:$L$503&lt;&gt;""))=0,"", SUMPRODUCT((Log!$C$4:$C$503=$A19)*N(Log!$L$4:$L$503))/SUMPRODUCT((Log!$C$4:$C$503=$A19)*(Log!$L$4:$L$503&lt;&gt;"")))</f>
        <v/>
      </c>
      <c r="H19" s="35" t="str">
        <f>IF(SUMPRODUCT((Log!$C$4:$C$503=$A19)*(Log!$M$4:$M$503&lt;&gt;""))=0,"", SUMPRODUCT((Log!$C$4:$C$503=$A19)*N(Log!$M$4:$M$503))/SUMPRODUCT((Log!$C$4:$C$503=$A19)*(Log!$M$4:$M$503&lt;&gt;"")))</f>
        <v/>
      </c>
      <c r="I19" s="33">
        <f>IFERROR(SUMPRODUCT((Log!$C$4:$C$503=$A19)*N(Log!$J$4:$J$503)),0)</f>
        <v>0</v>
      </c>
      <c r="K19" t="e">
        <f>IF($B19&gt;0,$B19,NA())</f>
        <v>#N/A</v>
      </c>
      <c r="L19" t="e">
        <f>IF($B19&gt;0,$E19,NA())</f>
        <v>#N/A</v>
      </c>
      <c r="M19" t="str">
        <f>IF($B19&gt;0,$A19,"")</f>
        <v/>
      </c>
      <c r="N19" t="e">
        <f>IF($K19="",NA(),INDEX($I$5:$I$27,MATCH($K19,$A$5:$A$27,0)))</f>
        <v>#N/A</v>
      </c>
    </row>
    <row r="20" spans="1:14">
      <c r="A20" s="27" t="s">
        <v>37</v>
      </c>
      <c r="B20" s="32">
        <f>SUMPRODUCT(--(Log!$C$4:$C$503=$A20))</f>
        <v>0</v>
      </c>
      <c r="C20" s="33">
        <f>SUMPRODUCT((Log!$C$4:$C$503=$A20)*N(Log!$D$4:$D$503))</f>
        <v>0</v>
      </c>
      <c r="D20" s="34">
        <f>SUMPRODUCT((Log!$C$4:$C$503=$A20)*N(Log!$E$4:$E$503))</f>
        <v>0</v>
      </c>
      <c r="E20" s="33">
        <f>SUMPRODUCT((Log!$C$4:$C$503=$A20)*N(Log!$H$4:$H$503))</f>
        <v>0</v>
      </c>
      <c r="F20" s="35" t="str">
        <f>IF(SUMPRODUCT((Log!$C$4:$C$503=$A20)*(Log!$K$4:$K$503&lt;&gt;""))=0,"", SUMPRODUCT((Log!$C$4:$C$503=$A20)*N(Log!$K$4:$K$503))/SUMPRODUCT((Log!$C$4:$C$503=$A20)*(Log!$K$4:$K$503&lt;&gt;"")))</f>
        <v/>
      </c>
      <c r="G20" s="35" t="str">
        <f>IF(SUMPRODUCT((Log!$C$4:$C$503=$A20)*(Log!$L$4:$L$503&lt;&gt;""))=0,"", SUMPRODUCT((Log!$C$4:$C$503=$A20)*N(Log!$L$4:$L$503))/SUMPRODUCT((Log!$C$4:$C$503=$A20)*(Log!$L$4:$L$503&lt;&gt;"")))</f>
        <v/>
      </c>
      <c r="H20" s="35" t="str">
        <f>IF(SUMPRODUCT((Log!$C$4:$C$503=$A20)*(Log!$M$4:$M$503&lt;&gt;""))=0,"", SUMPRODUCT((Log!$C$4:$C$503=$A20)*N(Log!$M$4:$M$503))/SUMPRODUCT((Log!$C$4:$C$503=$A20)*(Log!$M$4:$M$503&lt;&gt;"")))</f>
        <v/>
      </c>
      <c r="I20" s="33">
        <f>IFERROR(SUMPRODUCT((Log!$C$4:$C$503=$A20)*N(Log!$J$4:$J$503)),0)</f>
        <v>0</v>
      </c>
      <c r="K20" t="e">
        <f>IF($B20&gt;0,$B20,NA())</f>
        <v>#N/A</v>
      </c>
      <c r="L20" t="e">
        <f>IF($B20&gt;0,$E20,NA())</f>
        <v>#N/A</v>
      </c>
      <c r="M20" t="str">
        <f>IF($B20&gt;0,$A20,"")</f>
        <v/>
      </c>
      <c r="N20" t="e">
        <f>IF($K20="",NA(),INDEX($I$5:$I$27,MATCH($K20,$A$5:$A$27,0)))</f>
        <v>#N/A</v>
      </c>
    </row>
    <row r="21" spans="1:14">
      <c r="A21" s="27" t="s">
        <v>38</v>
      </c>
      <c r="B21" s="32">
        <f>SUMPRODUCT(--(Log!$C$4:$C$503=$A21))</f>
        <v>0</v>
      </c>
      <c r="C21" s="33">
        <f>SUMPRODUCT((Log!$C$4:$C$503=$A21)*N(Log!$D$4:$D$503))</f>
        <v>0</v>
      </c>
      <c r="D21" s="34">
        <f>SUMPRODUCT((Log!$C$4:$C$503=$A21)*N(Log!$E$4:$E$503))</f>
        <v>0</v>
      </c>
      <c r="E21" s="33">
        <f>SUMPRODUCT((Log!$C$4:$C$503=$A21)*N(Log!$H$4:$H$503))</f>
        <v>0</v>
      </c>
      <c r="F21" s="35" t="str">
        <f>IF(SUMPRODUCT((Log!$C$4:$C$503=$A21)*(Log!$K$4:$K$503&lt;&gt;""))=0,"", SUMPRODUCT((Log!$C$4:$C$503=$A21)*N(Log!$K$4:$K$503))/SUMPRODUCT((Log!$C$4:$C$503=$A21)*(Log!$K$4:$K$503&lt;&gt;"")))</f>
        <v/>
      </c>
      <c r="G21" s="35" t="str">
        <f>IF(SUMPRODUCT((Log!$C$4:$C$503=$A21)*(Log!$L$4:$L$503&lt;&gt;""))=0,"", SUMPRODUCT((Log!$C$4:$C$503=$A21)*N(Log!$L$4:$L$503))/SUMPRODUCT((Log!$C$4:$C$503=$A21)*(Log!$L$4:$L$503&lt;&gt;"")))</f>
        <v/>
      </c>
      <c r="H21" s="35" t="str">
        <f>IF(SUMPRODUCT((Log!$C$4:$C$503=$A21)*(Log!$M$4:$M$503&lt;&gt;""))=0,"", SUMPRODUCT((Log!$C$4:$C$503=$A21)*N(Log!$M$4:$M$503))/SUMPRODUCT((Log!$C$4:$C$503=$A21)*(Log!$M$4:$M$503&lt;&gt;"")))</f>
        <v/>
      </c>
      <c r="I21" s="33">
        <f>IFERROR(SUMPRODUCT((Log!$C$4:$C$503=$A21)*N(Log!$J$4:$J$503)),0)</f>
        <v>0</v>
      </c>
      <c r="K21" t="e">
        <f>IF($B21&gt;0,$B21,NA())</f>
        <v>#N/A</v>
      </c>
      <c r="L21" t="e">
        <f>IF($B21&gt;0,$E21,NA())</f>
        <v>#N/A</v>
      </c>
      <c r="M21" t="str">
        <f>IF($B21&gt;0,$A21,"")</f>
        <v/>
      </c>
      <c r="N21" t="e">
        <f>IF($K21="",NA(),INDEX($I$5:$I$27,MATCH($K21,$A$5:$A$27,0)))</f>
        <v>#N/A</v>
      </c>
    </row>
    <row r="22" spans="1:14">
      <c r="A22" s="27" t="s">
        <v>39</v>
      </c>
      <c r="B22" s="32">
        <f>SUMPRODUCT(--(Log!$C$4:$C$503=$A22))</f>
        <v>0</v>
      </c>
      <c r="C22" s="33">
        <f>SUMPRODUCT((Log!$C$4:$C$503=$A22)*N(Log!$D$4:$D$503))</f>
        <v>0</v>
      </c>
      <c r="D22" s="34">
        <f>SUMPRODUCT((Log!$C$4:$C$503=$A22)*N(Log!$E$4:$E$503))</f>
        <v>0</v>
      </c>
      <c r="E22" s="33">
        <f>SUMPRODUCT((Log!$C$4:$C$503=$A22)*N(Log!$H$4:$H$503))</f>
        <v>0</v>
      </c>
      <c r="F22" s="35" t="str">
        <f>IF(SUMPRODUCT((Log!$C$4:$C$503=$A22)*(Log!$K$4:$K$503&lt;&gt;""))=0,"", SUMPRODUCT((Log!$C$4:$C$503=$A22)*N(Log!$K$4:$K$503))/SUMPRODUCT((Log!$C$4:$C$503=$A22)*(Log!$K$4:$K$503&lt;&gt;"")))</f>
        <v/>
      </c>
      <c r="G22" s="35" t="str">
        <f>IF(SUMPRODUCT((Log!$C$4:$C$503=$A22)*(Log!$L$4:$L$503&lt;&gt;""))=0,"", SUMPRODUCT((Log!$C$4:$C$503=$A22)*N(Log!$L$4:$L$503))/SUMPRODUCT((Log!$C$4:$C$503=$A22)*(Log!$L$4:$L$503&lt;&gt;"")))</f>
        <v/>
      </c>
      <c r="H22" s="35" t="str">
        <f>IF(SUMPRODUCT((Log!$C$4:$C$503=$A22)*(Log!$M$4:$M$503&lt;&gt;""))=0,"", SUMPRODUCT((Log!$C$4:$C$503=$A22)*N(Log!$M$4:$M$503))/SUMPRODUCT((Log!$C$4:$C$503=$A22)*(Log!$M$4:$M$503&lt;&gt;"")))</f>
        <v/>
      </c>
      <c r="I22" s="33">
        <f>IFERROR(SUMPRODUCT((Log!$C$4:$C$503=$A22)*N(Log!$J$4:$J$503)),0)</f>
        <v>0</v>
      </c>
      <c r="K22" t="e">
        <f>IF($B22&gt;0,$B22,NA())</f>
        <v>#N/A</v>
      </c>
      <c r="L22" t="e">
        <f>IF($B22&gt;0,$E22,NA())</f>
        <v>#N/A</v>
      </c>
      <c r="M22" t="str">
        <f>IF($B22&gt;0,$A22,"")</f>
        <v/>
      </c>
      <c r="N22" t="e">
        <f>IF($K22="",NA(),INDEX($I$5:$I$27,MATCH($K22,$A$5:$A$27,0)))</f>
        <v>#N/A</v>
      </c>
    </row>
    <row r="23" spans="1:14">
      <c r="A23" s="27" t="s">
        <v>40</v>
      </c>
      <c r="B23" s="32">
        <f>SUMPRODUCT(--(Log!$C$4:$C$503=$A23))</f>
        <v>0</v>
      </c>
      <c r="C23" s="33">
        <f>SUMPRODUCT((Log!$C$4:$C$503=$A23)*N(Log!$D$4:$D$503))</f>
        <v>0</v>
      </c>
      <c r="D23" s="34">
        <f>SUMPRODUCT((Log!$C$4:$C$503=$A23)*N(Log!$E$4:$E$503))</f>
        <v>0</v>
      </c>
      <c r="E23" s="33">
        <f>SUMPRODUCT((Log!$C$4:$C$503=$A23)*N(Log!$H$4:$H$503))</f>
        <v>0</v>
      </c>
      <c r="F23" s="35" t="str">
        <f>IF(SUMPRODUCT((Log!$C$4:$C$503=$A23)*(Log!$K$4:$K$503&lt;&gt;""))=0,"", SUMPRODUCT((Log!$C$4:$C$503=$A23)*N(Log!$K$4:$K$503))/SUMPRODUCT((Log!$C$4:$C$503=$A23)*(Log!$K$4:$K$503&lt;&gt;"")))</f>
        <v/>
      </c>
      <c r="G23" s="35" t="str">
        <f>IF(SUMPRODUCT((Log!$C$4:$C$503=$A23)*(Log!$L$4:$L$503&lt;&gt;""))=0,"", SUMPRODUCT((Log!$C$4:$C$503=$A23)*N(Log!$L$4:$L$503))/SUMPRODUCT((Log!$C$4:$C$503=$A23)*(Log!$L$4:$L$503&lt;&gt;"")))</f>
        <v/>
      </c>
      <c r="H23" s="35" t="str">
        <f>IF(SUMPRODUCT((Log!$C$4:$C$503=$A23)*(Log!$M$4:$M$503&lt;&gt;""))=0,"", SUMPRODUCT((Log!$C$4:$C$503=$A23)*N(Log!$M$4:$M$503))/SUMPRODUCT((Log!$C$4:$C$503=$A23)*(Log!$M$4:$M$503&lt;&gt;"")))</f>
        <v/>
      </c>
      <c r="I23" s="33">
        <f>IFERROR(SUMPRODUCT((Log!$C$4:$C$503=$A23)*N(Log!$J$4:$J$503)),0)</f>
        <v>0</v>
      </c>
      <c r="K23" t="e">
        <f>IF($B23&gt;0,$B23,NA())</f>
        <v>#N/A</v>
      </c>
      <c r="L23" t="e">
        <f>IF($B23&gt;0,$E23,NA())</f>
        <v>#N/A</v>
      </c>
      <c r="M23" t="str">
        <f>IF($B23&gt;0,$A23,"")</f>
        <v/>
      </c>
      <c r="N23" t="e">
        <f>IF($K23="",NA(),INDEX($I$5:$I$27,MATCH($K23,$A$5:$A$27,0)))</f>
        <v>#N/A</v>
      </c>
    </row>
    <row r="24" spans="1:14">
      <c r="A24" s="27" t="s">
        <v>41</v>
      </c>
      <c r="B24" s="32">
        <f>SUMPRODUCT(--(Log!$C$4:$C$503=$A24))</f>
        <v>0</v>
      </c>
      <c r="C24" s="33">
        <f>SUMPRODUCT((Log!$C$4:$C$503=$A24)*N(Log!$D$4:$D$503))</f>
        <v>0</v>
      </c>
      <c r="D24" s="34">
        <f>SUMPRODUCT((Log!$C$4:$C$503=$A24)*N(Log!$E$4:$E$503))</f>
        <v>0</v>
      </c>
      <c r="E24" s="33">
        <f>SUMPRODUCT((Log!$C$4:$C$503=$A24)*N(Log!$H$4:$H$503))</f>
        <v>0</v>
      </c>
      <c r="F24" s="35" t="str">
        <f>IF(SUMPRODUCT((Log!$C$4:$C$503=$A24)*(Log!$K$4:$K$503&lt;&gt;""))=0,"", SUMPRODUCT((Log!$C$4:$C$503=$A24)*N(Log!$K$4:$K$503))/SUMPRODUCT((Log!$C$4:$C$503=$A24)*(Log!$K$4:$K$503&lt;&gt;"")))</f>
        <v/>
      </c>
      <c r="G24" s="35" t="str">
        <f>IF(SUMPRODUCT((Log!$C$4:$C$503=$A24)*(Log!$L$4:$L$503&lt;&gt;""))=0,"", SUMPRODUCT((Log!$C$4:$C$503=$A24)*N(Log!$L$4:$L$503))/SUMPRODUCT((Log!$C$4:$C$503=$A24)*(Log!$L$4:$L$503&lt;&gt;"")))</f>
        <v/>
      </c>
      <c r="H24" s="35" t="str">
        <f>IF(SUMPRODUCT((Log!$C$4:$C$503=$A24)*(Log!$M$4:$M$503&lt;&gt;""))=0,"", SUMPRODUCT((Log!$C$4:$C$503=$A24)*N(Log!$M$4:$M$503))/SUMPRODUCT((Log!$C$4:$C$503=$A24)*(Log!$M$4:$M$503&lt;&gt;"")))</f>
        <v/>
      </c>
      <c r="I24" s="33">
        <f>IFERROR(SUMPRODUCT((Log!$C$4:$C$503=$A24)*N(Log!$J$4:$J$503)),0)</f>
        <v>0</v>
      </c>
      <c r="K24" t="e">
        <f>IF($B24&gt;0,$B24,NA())</f>
        <v>#N/A</v>
      </c>
      <c r="L24" t="e">
        <f>IF($B24&gt;0,$E24,NA())</f>
        <v>#N/A</v>
      </c>
      <c r="M24" t="str">
        <f>IF($B24&gt;0,$A24,"")</f>
        <v/>
      </c>
      <c r="N24" t="e">
        <f>IF($K24="",NA(),INDEX($I$5:$I$27,MATCH($K24,$A$5:$A$27,0)))</f>
        <v>#N/A</v>
      </c>
    </row>
    <row r="25" spans="1:14">
      <c r="A25" s="27" t="s">
        <v>42</v>
      </c>
      <c r="B25" s="32">
        <f>SUMPRODUCT(--(Log!$C$4:$C$503=$A25))</f>
        <v>0</v>
      </c>
      <c r="C25" s="33">
        <f>SUMPRODUCT((Log!$C$4:$C$503=$A25)*N(Log!$D$4:$D$503))</f>
        <v>0</v>
      </c>
      <c r="D25" s="34">
        <f>SUMPRODUCT((Log!$C$4:$C$503=$A25)*N(Log!$E$4:$E$503))</f>
        <v>0</v>
      </c>
      <c r="E25" s="33">
        <f>SUMPRODUCT((Log!$C$4:$C$503=$A25)*N(Log!$H$4:$H$503))</f>
        <v>0</v>
      </c>
      <c r="F25" s="35" t="str">
        <f>IF(SUMPRODUCT((Log!$C$4:$C$503=$A25)*(Log!$K$4:$K$503&lt;&gt;""))=0,"", SUMPRODUCT((Log!$C$4:$C$503=$A25)*N(Log!$K$4:$K$503))/SUMPRODUCT((Log!$C$4:$C$503=$A25)*(Log!$K$4:$K$503&lt;&gt;"")))</f>
        <v/>
      </c>
      <c r="G25" s="35" t="str">
        <f>IF(SUMPRODUCT((Log!$C$4:$C$503=$A25)*(Log!$L$4:$L$503&lt;&gt;""))=0,"", SUMPRODUCT((Log!$C$4:$C$503=$A25)*N(Log!$L$4:$L$503))/SUMPRODUCT((Log!$C$4:$C$503=$A25)*(Log!$L$4:$L$503&lt;&gt;"")))</f>
        <v/>
      </c>
      <c r="H25" s="35" t="str">
        <f>IF(SUMPRODUCT((Log!$C$4:$C$503=$A25)*(Log!$M$4:$M$503&lt;&gt;""))=0,"", SUMPRODUCT((Log!$C$4:$C$503=$A25)*N(Log!$M$4:$M$503))/SUMPRODUCT((Log!$C$4:$C$503=$A25)*(Log!$M$4:$M$503&lt;&gt;"")))</f>
        <v/>
      </c>
      <c r="I25" s="33">
        <f>IFERROR(SUMPRODUCT((Log!$C$4:$C$503=$A25)*N(Log!$J$4:$J$503)),0)</f>
        <v>0</v>
      </c>
      <c r="K25" t="e">
        <f>IF($B25&gt;0,$B25,NA())</f>
        <v>#N/A</v>
      </c>
      <c r="L25" t="e">
        <f>IF($B25&gt;0,$E25,NA())</f>
        <v>#N/A</v>
      </c>
      <c r="M25" t="str">
        <f>IF($B25&gt;0,$A25,"")</f>
        <v/>
      </c>
      <c r="N25" t="e">
        <f>IF($K25="",NA(),INDEX($I$5:$I$27,MATCH($K25,$A$5:$A$27,0)))</f>
        <v>#N/A</v>
      </c>
    </row>
    <row r="26" spans="1:14">
      <c r="A26" s="27" t="s">
        <v>43</v>
      </c>
      <c r="B26" s="32">
        <f>SUMPRODUCT(--(Log!$C$4:$C$503=$A26))</f>
        <v>0</v>
      </c>
      <c r="C26" s="33">
        <f>SUMPRODUCT((Log!$C$4:$C$503=$A26)*N(Log!$D$4:$D$503))</f>
        <v>0</v>
      </c>
      <c r="D26" s="34">
        <f>SUMPRODUCT((Log!$C$4:$C$503=$A26)*N(Log!$E$4:$E$503))</f>
        <v>0</v>
      </c>
      <c r="E26" s="33">
        <f>SUMPRODUCT((Log!$C$4:$C$503=$A26)*N(Log!$H$4:$H$503))</f>
        <v>0</v>
      </c>
      <c r="F26" s="35" t="str">
        <f>IF(SUMPRODUCT((Log!$C$4:$C$503=$A26)*(Log!$K$4:$K$503&lt;&gt;""))=0,"", SUMPRODUCT((Log!$C$4:$C$503=$A26)*N(Log!$K$4:$K$503))/SUMPRODUCT((Log!$C$4:$C$503=$A26)*(Log!$K$4:$K$503&lt;&gt;"")))</f>
        <v/>
      </c>
      <c r="G26" s="35" t="str">
        <f>IF(SUMPRODUCT((Log!$C$4:$C$503=$A26)*(Log!$L$4:$L$503&lt;&gt;""))=0,"", SUMPRODUCT((Log!$C$4:$C$503=$A26)*N(Log!$L$4:$L$503))/SUMPRODUCT((Log!$C$4:$C$503=$A26)*(Log!$L$4:$L$503&lt;&gt;"")))</f>
        <v/>
      </c>
      <c r="H26" s="35" t="str">
        <f>IF(SUMPRODUCT((Log!$C$4:$C$503=$A26)*(Log!$M$4:$M$503&lt;&gt;""))=0,"", SUMPRODUCT((Log!$C$4:$C$503=$A26)*N(Log!$M$4:$M$503))/SUMPRODUCT((Log!$C$4:$C$503=$A26)*(Log!$M$4:$M$503&lt;&gt;"")))</f>
        <v/>
      </c>
      <c r="I26" s="33">
        <f>IFERROR(SUMPRODUCT((Log!$C$4:$C$503=$A26)*N(Log!$J$4:$J$503)),0)</f>
        <v>0</v>
      </c>
      <c r="K26" t="e">
        <f>IF($B26&gt;0,$B26,NA())</f>
        <v>#N/A</v>
      </c>
      <c r="L26" t="e">
        <f>IF($B26&gt;0,$E26,NA())</f>
        <v>#N/A</v>
      </c>
      <c r="M26" t="str">
        <f>IF($B26&gt;0,$A26,"")</f>
        <v/>
      </c>
      <c r="N26" t="e">
        <f>IF($K26="",NA(),INDEX($I$5:$I$27,MATCH($K26,$A$5:$A$27,0)))</f>
        <v>#N/A</v>
      </c>
    </row>
    <row r="27" spans="1:14">
      <c r="A27" s="27" t="s">
        <v>44</v>
      </c>
      <c r="B27" s="32">
        <f>SUMPRODUCT(--(Log!$C$4:$C$503=$A27))</f>
        <v>0</v>
      </c>
      <c r="C27" s="33">
        <f>SUMPRODUCT((Log!$C$4:$C$503=$A27)*N(Log!$D$4:$D$503))</f>
        <v>0</v>
      </c>
      <c r="D27" s="34">
        <f>SUMPRODUCT((Log!$C$4:$C$503=$A27)*N(Log!$E$4:$E$503))</f>
        <v>0</v>
      </c>
      <c r="E27" s="33">
        <f>SUMPRODUCT((Log!$C$4:$C$503=$A27)*N(Log!$H$4:$H$503))</f>
        <v>0</v>
      </c>
      <c r="F27" s="35" t="str">
        <f>IF(SUMPRODUCT((Log!$C$4:$C$503=$A27)*(Log!$K$4:$K$503&lt;&gt;""))=0,"", SUMPRODUCT((Log!$C$4:$C$503=$A27)*N(Log!$K$4:$K$503))/SUMPRODUCT((Log!$C$4:$C$503=$A27)*(Log!$K$4:$K$503&lt;&gt;"")))</f>
        <v/>
      </c>
      <c r="G27" s="35" t="str">
        <f>IF(SUMPRODUCT((Log!$C$4:$C$503=$A27)*(Log!$L$4:$L$503&lt;&gt;""))=0,"", SUMPRODUCT((Log!$C$4:$C$503=$A27)*N(Log!$L$4:$L$503))/SUMPRODUCT((Log!$C$4:$C$503=$A27)*(Log!$L$4:$L$503&lt;&gt;"")))</f>
        <v/>
      </c>
      <c r="H27" s="35" t="str">
        <f>IF(SUMPRODUCT((Log!$C$4:$C$503=$A27)*(Log!$M$4:$M$503&lt;&gt;""))=0,"", SUMPRODUCT((Log!$C$4:$C$503=$A27)*N(Log!$M$4:$M$503))/SUMPRODUCT((Log!$C$4:$C$503=$A27)*(Log!$M$4:$M$503&lt;&gt;"")))</f>
        <v/>
      </c>
      <c r="I27" s="33">
        <f>IFERROR(SUMPRODUCT((Log!$C$4:$C$503=$A27)*N(Log!$J$4:$J$503)),0)</f>
        <v>0</v>
      </c>
      <c r="K27" t="e">
        <f>IF($B27&gt;0,$B27,NA())</f>
        <v>#N/A</v>
      </c>
      <c r="L27" t="e">
        <f>IF($B27&gt;0,$E27,NA())</f>
        <v>#N/A</v>
      </c>
      <c r="M27" t="str">
        <f>IF($B27&gt;0,$A27,"")</f>
        <v/>
      </c>
      <c r="N27" t="e">
        <f>IF($K27="",NA(),INDEX($I$5:$I$27,MATCH($K27,$A$5:$A$27,0)))</f>
        <v>#N/A</v>
      </c>
    </row>
    <row r="28" spans="1:14">
      <c r="A28" s="25" t="s">
        <v>77</v>
      </c>
      <c r="B28" s="31">
        <f>SUM(B5:B27)</f>
        <v>0</v>
      </c>
      <c r="C28" s="36">
        <f>SUM(C5:C27)</f>
        <v>0</v>
      </c>
      <c r="D28" s="37">
        <f>SUM(D5:D27)</f>
        <v>0</v>
      </c>
      <c r="E28" s="36">
        <f>SUM(E5:E27)</f>
        <v>0</v>
      </c>
      <c r="F28" s="38"/>
      <c r="G28" s="38"/>
      <c r="H28" s="38"/>
      <c r="I28" s="36">
        <f>SUM(I5:I27)</f>
        <v>0</v>
      </c>
    </row>
    <row r="33" spans="1:3">
      <c r="A33" s="17" t="s">
        <v>78</v>
      </c>
    </row>
    <row r="34" spans="1:3">
      <c r="A34" s="25" t="s">
        <v>79</v>
      </c>
      <c r="B34" s="31" t="s">
        <v>67</v>
      </c>
      <c r="C34" s="31" t="s">
        <v>70</v>
      </c>
    </row>
    <row r="35" spans="1:3">
      <c r="A35" s="27" t="s">
        <v>80</v>
      </c>
      <c r="B35" s="32">
        <f>SUMPRODUCT(--(Log!$B$4:$B$503=$A35))</f>
        <v>0</v>
      </c>
      <c r="C35" s="33">
        <f>SUMPRODUCT((Log!$B$4:$B$503=$A35)*N(Log!$H$4:$H$503))</f>
        <v>0</v>
      </c>
    </row>
    <row r="36" spans="1:3">
      <c r="A36" s="27" t="s">
        <v>81</v>
      </c>
      <c r="B36" s="32">
        <f>SUMPRODUCT(--(Log!$B$4:$B$503=$A36))</f>
        <v>0</v>
      </c>
      <c r="C36" s="33">
        <f>SUMPRODUCT((Log!$B$4:$B$503=$A36)*N(Log!$H$4:$H$503))</f>
        <v>0</v>
      </c>
    </row>
    <row r="37" spans="1:3">
      <c r="A37" s="27" t="s">
        <v>82</v>
      </c>
      <c r="B37" s="32">
        <f>SUMPRODUCT(--(Log!$B$4:$B$503=$A37))</f>
        <v>0</v>
      </c>
      <c r="C37" s="33">
        <f>SUMPRODUCT((Log!$B$4:$B$503=$A37)*N(Log!$H$4:$H$503))</f>
        <v>0</v>
      </c>
    </row>
    <row r="38" spans="1:3">
      <c r="A38" s="27" t="s">
        <v>83</v>
      </c>
      <c r="B38" s="32">
        <f>SUMPRODUCT(--(Log!$B$4:$B$503=$A38))</f>
        <v>0</v>
      </c>
      <c r="C38" s="33">
        <f>SUMPRODUCT((Log!$B$4:$B$503=$A38)*N(Log!$H$4:$H$503))</f>
        <v>0</v>
      </c>
    </row>
    <row r="39" spans="1:3">
      <c r="A39" s="27" t="s">
        <v>84</v>
      </c>
      <c r="B39" s="32">
        <f>SUMPRODUCT(--(Log!$B$4:$B$503=$A39))</f>
        <v>0</v>
      </c>
      <c r="C39" s="33">
        <f>SUMPRODUCT((Log!$B$4:$B$503=$A39)*N(Log!$H$4:$H$503))</f>
        <v>0</v>
      </c>
    </row>
    <row r="40" spans="1:3">
      <c r="A40" s="27" t="s">
        <v>85</v>
      </c>
      <c r="B40" s="32">
        <f>SUMPRODUCT(--(Log!$B$4:$B$503=$A40))</f>
        <v>0</v>
      </c>
      <c r="C40" s="33">
        <f>SUMPRODUCT((Log!$B$4:$B$503=$A40)*N(Log!$H$4:$H$503))</f>
        <v>0</v>
      </c>
    </row>
    <row r="41" spans="1:3">
      <c r="A41" s="27" t="s">
        <v>86</v>
      </c>
      <c r="B41" s="32">
        <f>SUMPRODUCT(--(Log!$B$4:$B$503=$A41))</f>
        <v>0</v>
      </c>
      <c r="C41" s="33">
        <f>SUMPRODUCT((Log!$B$4:$B$503=$A41)*N(Log!$H$4:$H$503))</f>
        <v>0</v>
      </c>
    </row>
    <row r="42" spans="1:3">
      <c r="A42" s="27" t="s">
        <v>44</v>
      </c>
      <c r="B42" s="32">
        <f>SUMPRODUCT(--(Log!$B$4:$B$503=$A42))</f>
        <v>0</v>
      </c>
      <c r="C42" s="33">
        <f>SUMPRODUCT((Log!$B$4:$B$503=$A42)*N(Log!$H$4:$H$503))</f>
        <v>0</v>
      </c>
    </row>
    <row r="43" spans="1:3">
      <c r="A43" s="25" t="s">
        <v>77</v>
      </c>
      <c r="B43" s="31">
        <f>SUM(B35:B42)</f>
        <v>0</v>
      </c>
      <c r="C43" s="36">
        <f>SUM(C35:C42)</f>
        <v>0</v>
      </c>
    </row>
  </sheetData>
  <mergeCells count="3">
    <mergeCell ref="A2:H2"/>
    <mergeCell ref="A3:I3"/>
    <mergeCell ref="A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2026-02-23T13:22:33Z</dcterms:created>
  <dcterms:modified xsi:type="dcterms:W3CDTF">2026-02-24T11:50:22Z</dcterms:modified>
  <cp:category/>
  <cp:contentStatus/>
</cp:coreProperties>
</file>